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 activeTab="5"/>
  </bookViews>
  <sheets>
    <sheet name="06.1.3." sheetId="8" r:id="rId1"/>
    <sheet name="08.1.13." sheetId="12" r:id="rId2"/>
    <sheet name="17.pielikums" sheetId="13" r:id="rId3"/>
    <sheet name="08.1.15." sheetId="16" r:id="rId4"/>
    <sheet name="05.2.5." sheetId="15" r:id="rId5"/>
    <sheet name="07.4.1." sheetId="14" r:id="rId6"/>
  </sheets>
  <definedNames>
    <definedName name="_xlnm._FilterDatabase" localSheetId="4" hidden="1">'05.2.5.'!$D$19:$O$286</definedName>
    <definedName name="_xlnm._FilterDatabase" localSheetId="0" hidden="1">'06.1.3.'!$D$19:$O$286</definedName>
    <definedName name="_xlnm._FilterDatabase" localSheetId="5" hidden="1">'07.4.1.'!$D$19:$O$286</definedName>
    <definedName name="_xlnm._FilterDatabase" localSheetId="1" hidden="1">'08.1.13.'!$D$19:$O$286</definedName>
    <definedName name="_xlnm._FilterDatabase" localSheetId="3" hidden="1">'08.1.15.'!$D$17:$AG$302</definedName>
    <definedName name="_xlnm._FilterDatabase" localSheetId="2" hidden="1">'17.pielikums'!$A$14:$D$33</definedName>
    <definedName name="_xlnm.Print_Area" localSheetId="3">'08.1.15.'!$A$2:$AG$302</definedName>
    <definedName name="_xlnm.Print_Area" localSheetId="2">'17.pielikums'!$A$1:$F$46</definedName>
    <definedName name="_xlnm.Print_Titles" localSheetId="4">'05.2.5.'!$20:$20</definedName>
    <definedName name="_xlnm.Print_Titles" localSheetId="0">'06.1.3.'!$20:$20</definedName>
    <definedName name="_xlnm.Print_Titles" localSheetId="5">'07.4.1.'!$20:$20</definedName>
    <definedName name="_xlnm.Print_Titles" localSheetId="1">'08.1.13.'!$20:$20</definedName>
    <definedName name="_xlnm.Print_Titles" localSheetId="3">'08.1.15.'!$19:$19</definedName>
  </definedNames>
  <calcPr calcId="152511"/>
</workbook>
</file>

<file path=xl/calcChain.xml><?xml version="1.0" encoding="utf-8"?>
<calcChain xmlns="http://schemas.openxmlformats.org/spreadsheetml/2006/main">
  <c r="AA302" i="16" l="1"/>
  <c r="S302" i="16"/>
  <c r="E302" i="16"/>
  <c r="C302" i="16" s="1"/>
  <c r="D302" i="16"/>
  <c r="AA300" i="16"/>
  <c r="S300" i="16"/>
  <c r="E300" i="16"/>
  <c r="D300" i="16"/>
  <c r="AA298" i="16"/>
  <c r="S298" i="16"/>
  <c r="E298" i="16"/>
  <c r="D298" i="16"/>
  <c r="D292" i="16" s="1"/>
  <c r="C298" i="16"/>
  <c r="AA297" i="16"/>
  <c r="S297" i="16"/>
  <c r="E297" i="16"/>
  <c r="C297" i="16" s="1"/>
  <c r="D297" i="16"/>
  <c r="AA296" i="16"/>
  <c r="S296" i="16"/>
  <c r="E296" i="16"/>
  <c r="C296" i="16" s="1"/>
  <c r="D296" i="16"/>
  <c r="AA295" i="16"/>
  <c r="S295" i="16"/>
  <c r="C295" i="16" s="1"/>
  <c r="E295" i="16"/>
  <c r="D295" i="16"/>
  <c r="AA294" i="16"/>
  <c r="AA292" i="16" s="1"/>
  <c r="S294" i="16"/>
  <c r="E294" i="16"/>
  <c r="D294" i="16"/>
  <c r="C294" i="16"/>
  <c r="AA293" i="16"/>
  <c r="S293" i="16"/>
  <c r="E293" i="16"/>
  <c r="D293" i="16"/>
  <c r="AG292" i="16"/>
  <c r="AF292" i="16"/>
  <c r="AE292" i="16"/>
  <c r="AD292" i="16"/>
  <c r="AC292" i="16"/>
  <c r="AB292" i="16"/>
  <c r="Z292" i="16"/>
  <c r="Y292" i="16"/>
  <c r="X292" i="16"/>
  <c r="W292" i="16"/>
  <c r="V292" i="16"/>
  <c r="U292" i="16"/>
  <c r="T292" i="16"/>
  <c r="R292" i="16"/>
  <c r="Q292" i="16"/>
  <c r="P292" i="16"/>
  <c r="O292" i="16"/>
  <c r="N292" i="16"/>
  <c r="M292" i="16"/>
  <c r="L292" i="16"/>
  <c r="K292" i="16"/>
  <c r="J292" i="16"/>
  <c r="I292" i="16"/>
  <c r="H292" i="16"/>
  <c r="G292" i="16"/>
  <c r="F292" i="16"/>
  <c r="AA284" i="16"/>
  <c r="AA282" i="16" s="1"/>
  <c r="S284" i="16"/>
  <c r="E284" i="16"/>
  <c r="D284" i="16"/>
  <c r="C284" i="16"/>
  <c r="AA283" i="16"/>
  <c r="S283" i="16"/>
  <c r="S282" i="16" s="1"/>
  <c r="E283" i="16"/>
  <c r="D283" i="16"/>
  <c r="D282" i="16" s="1"/>
  <c r="AG282" i="16"/>
  <c r="AF282" i="16"/>
  <c r="AE282" i="16"/>
  <c r="AD282" i="16"/>
  <c r="AC282" i="16"/>
  <c r="AB282" i="16"/>
  <c r="Z282" i="16"/>
  <c r="Y282" i="16"/>
  <c r="X282" i="16"/>
  <c r="W282" i="16"/>
  <c r="V282" i="16"/>
  <c r="U282" i="16"/>
  <c r="T282" i="16"/>
  <c r="R282" i="16"/>
  <c r="Q282" i="16"/>
  <c r="P282" i="16"/>
  <c r="O282" i="16"/>
  <c r="N282" i="16"/>
  <c r="M282" i="16"/>
  <c r="L282" i="16"/>
  <c r="K282" i="16"/>
  <c r="J282" i="16"/>
  <c r="I282" i="16"/>
  <c r="H282" i="16"/>
  <c r="G282" i="16"/>
  <c r="F282" i="16"/>
  <c r="E282" i="16"/>
  <c r="AA281" i="16"/>
  <c r="S281" i="16"/>
  <c r="S280" i="16" s="1"/>
  <c r="E281" i="16"/>
  <c r="E280" i="16" s="1"/>
  <c r="D281" i="16"/>
  <c r="AG280" i="16"/>
  <c r="AF280" i="16"/>
  <c r="AE280" i="16"/>
  <c r="AD280" i="16"/>
  <c r="AC280" i="16"/>
  <c r="AB280" i="16"/>
  <c r="AA280" i="16"/>
  <c r="Z280" i="16"/>
  <c r="Y280" i="16"/>
  <c r="X280" i="16"/>
  <c r="W280" i="16"/>
  <c r="V280" i="16"/>
  <c r="U280" i="16"/>
  <c r="T280" i="16"/>
  <c r="R280" i="16"/>
  <c r="Q280" i="16"/>
  <c r="P280" i="16"/>
  <c r="O280" i="16"/>
  <c r="N280" i="16"/>
  <c r="M280" i="16"/>
  <c r="L280" i="16"/>
  <c r="L268" i="16" s="1"/>
  <c r="K280" i="16"/>
  <c r="J280" i="16"/>
  <c r="I280" i="16"/>
  <c r="H280" i="16"/>
  <c r="G280" i="16"/>
  <c r="F280" i="16"/>
  <c r="D280" i="16"/>
  <c r="C280" i="16"/>
  <c r="AA279" i="16"/>
  <c r="S279" i="16"/>
  <c r="E279" i="16"/>
  <c r="C279" i="16" s="1"/>
  <c r="D279" i="16"/>
  <c r="AA278" i="16"/>
  <c r="S278" i="16"/>
  <c r="E278" i="16"/>
  <c r="C278" i="16" s="1"/>
  <c r="D278" i="16"/>
  <c r="AA277" i="16"/>
  <c r="AA276" i="16" s="1"/>
  <c r="S277" i="16"/>
  <c r="S276" i="16" s="1"/>
  <c r="E277" i="16"/>
  <c r="D277" i="16"/>
  <c r="AG276" i="16"/>
  <c r="AF276" i="16"/>
  <c r="AE276" i="16"/>
  <c r="AD276" i="16"/>
  <c r="AD269" i="16" s="1"/>
  <c r="AC276" i="16"/>
  <c r="AB276" i="16"/>
  <c r="Z276" i="16"/>
  <c r="Z269" i="16" s="1"/>
  <c r="Y276" i="16"/>
  <c r="X276" i="16"/>
  <c r="W276" i="16"/>
  <c r="V276" i="16"/>
  <c r="V269" i="16" s="1"/>
  <c r="U276" i="16"/>
  <c r="T276" i="16"/>
  <c r="R276" i="16"/>
  <c r="R269" i="16" s="1"/>
  <c r="Q276" i="16"/>
  <c r="P276" i="16"/>
  <c r="O276" i="16"/>
  <c r="N276" i="16"/>
  <c r="N269" i="16" s="1"/>
  <c r="N268" i="16" s="1"/>
  <c r="M276" i="16"/>
  <c r="L276" i="16"/>
  <c r="K276" i="16"/>
  <c r="J276" i="16"/>
  <c r="J269" i="16" s="1"/>
  <c r="J268" i="16" s="1"/>
  <c r="I276" i="16"/>
  <c r="H276" i="16"/>
  <c r="G276" i="16"/>
  <c r="F276" i="16"/>
  <c r="F269" i="16" s="1"/>
  <c r="F268" i="16" s="1"/>
  <c r="D276" i="16"/>
  <c r="AA275" i="16"/>
  <c r="S275" i="16"/>
  <c r="C275" i="16" s="1"/>
  <c r="E275" i="16"/>
  <c r="D275" i="16"/>
  <c r="AA274" i="16"/>
  <c r="S274" i="16"/>
  <c r="E274" i="16"/>
  <c r="D274" i="16"/>
  <c r="C274" i="16"/>
  <c r="AA273" i="16"/>
  <c r="S273" i="16"/>
  <c r="E273" i="16"/>
  <c r="C273" i="16" s="1"/>
  <c r="D273" i="16"/>
  <c r="D271" i="16" s="1"/>
  <c r="AA272" i="16"/>
  <c r="S272" i="16"/>
  <c r="E272" i="16"/>
  <c r="D272" i="16"/>
  <c r="AG271" i="16"/>
  <c r="AF271" i="16"/>
  <c r="AF269" i="16" s="1"/>
  <c r="AF268" i="16" s="1"/>
  <c r="AE271" i="16"/>
  <c r="AE269" i="16" s="1"/>
  <c r="AE268" i="16" s="1"/>
  <c r="AE194" i="16" s="1"/>
  <c r="AD271" i="16"/>
  <c r="AC271" i="16"/>
  <c r="AB271" i="16"/>
  <c r="AB269" i="16" s="1"/>
  <c r="AA271" i="16"/>
  <c r="AA269" i="16" s="1"/>
  <c r="AA268" i="16" s="1"/>
  <c r="Z271" i="16"/>
  <c r="Y271" i="16"/>
  <c r="X271" i="16"/>
  <c r="W271" i="16"/>
  <c r="W269" i="16" s="1"/>
  <c r="W268" i="16" s="1"/>
  <c r="V271" i="16"/>
  <c r="U271" i="16"/>
  <c r="T271" i="16"/>
  <c r="S271" i="16"/>
  <c r="S269" i="16" s="1"/>
  <c r="S268" i="16" s="1"/>
  <c r="R271" i="16"/>
  <c r="Q271" i="16"/>
  <c r="P271" i="16"/>
  <c r="P269" i="16" s="1"/>
  <c r="O271" i="16"/>
  <c r="O269" i="16" s="1"/>
  <c r="O268" i="16" s="1"/>
  <c r="O194" i="16" s="1"/>
  <c r="N271" i="16"/>
  <c r="M271" i="16"/>
  <c r="L271" i="16"/>
  <c r="K271" i="16"/>
  <c r="K269" i="16" s="1"/>
  <c r="K268" i="16" s="1"/>
  <c r="J271" i="16"/>
  <c r="I271" i="16"/>
  <c r="H271" i="16"/>
  <c r="G271" i="16"/>
  <c r="G269" i="16" s="1"/>
  <c r="G268" i="16" s="1"/>
  <c r="F271" i="16"/>
  <c r="AA270" i="16"/>
  <c r="S270" i="16"/>
  <c r="E270" i="16"/>
  <c r="C270" i="16" s="1"/>
  <c r="D270" i="16"/>
  <c r="AG269" i="16"/>
  <c r="AG268" i="16" s="1"/>
  <c r="AC269" i="16"/>
  <c r="AC268" i="16" s="1"/>
  <c r="Y269" i="16"/>
  <c r="Y268" i="16" s="1"/>
  <c r="X269" i="16"/>
  <c r="X268" i="16" s="1"/>
  <c r="U269" i="16"/>
  <c r="U268" i="16" s="1"/>
  <c r="T269" i="16"/>
  <c r="T268" i="16" s="1"/>
  <c r="Q269" i="16"/>
  <c r="Q268" i="16" s="1"/>
  <c r="M269" i="16"/>
  <c r="M268" i="16" s="1"/>
  <c r="L269" i="16"/>
  <c r="I269" i="16"/>
  <c r="I268" i="16" s="1"/>
  <c r="H269" i="16"/>
  <c r="AD268" i="16"/>
  <c r="AB268" i="16"/>
  <c r="Z268" i="16"/>
  <c r="V268" i="16"/>
  <c r="R268" i="16"/>
  <c r="AA267" i="16"/>
  <c r="AA263" i="16" s="1"/>
  <c r="S267" i="16"/>
  <c r="E267" i="16"/>
  <c r="D267" i="16"/>
  <c r="C267" i="16"/>
  <c r="AA266" i="16"/>
  <c r="S266" i="16"/>
  <c r="E266" i="16"/>
  <c r="C266" i="16" s="1"/>
  <c r="D266" i="16"/>
  <c r="AA265" i="16"/>
  <c r="S265" i="16"/>
  <c r="E265" i="16"/>
  <c r="C265" i="16" s="1"/>
  <c r="D265" i="16"/>
  <c r="AA264" i="16"/>
  <c r="S264" i="16"/>
  <c r="S263" i="16" s="1"/>
  <c r="E264" i="16"/>
  <c r="D264" i="16"/>
  <c r="AG263" i="16"/>
  <c r="AF263" i="16"/>
  <c r="AE263" i="16"/>
  <c r="AD263" i="16"/>
  <c r="AC263" i="16"/>
  <c r="AB263" i="16"/>
  <c r="Z263" i="16"/>
  <c r="Y263" i="16"/>
  <c r="X263" i="16"/>
  <c r="W263" i="16"/>
  <c r="V263" i="16"/>
  <c r="U263" i="16"/>
  <c r="T263" i="16"/>
  <c r="R263" i="16"/>
  <c r="Q263" i="16"/>
  <c r="P263" i="16"/>
  <c r="O263" i="16"/>
  <c r="N263" i="16"/>
  <c r="M263" i="16"/>
  <c r="L263" i="16"/>
  <c r="K263" i="16"/>
  <c r="J263" i="16"/>
  <c r="I263" i="16"/>
  <c r="H263" i="16"/>
  <c r="G263" i="16"/>
  <c r="F263" i="16"/>
  <c r="E263" i="16"/>
  <c r="AA262" i="16"/>
  <c r="S262" i="16"/>
  <c r="E262" i="16"/>
  <c r="D262" i="16"/>
  <c r="D259" i="16" s="1"/>
  <c r="C262" i="16"/>
  <c r="AA261" i="16"/>
  <c r="S261" i="16"/>
  <c r="E261" i="16"/>
  <c r="D261" i="16"/>
  <c r="AA260" i="16"/>
  <c r="S260" i="16"/>
  <c r="S259" i="16" s="1"/>
  <c r="E260" i="16"/>
  <c r="D260" i="16"/>
  <c r="AG259" i="16"/>
  <c r="AG258" i="16" s="1"/>
  <c r="AF259" i="16"/>
  <c r="AF258" i="16" s="1"/>
  <c r="AE259" i="16"/>
  <c r="AD259" i="16"/>
  <c r="AC259" i="16"/>
  <c r="AC258" i="16" s="1"/>
  <c r="AB259" i="16"/>
  <c r="AB258" i="16" s="1"/>
  <c r="AA259" i="16"/>
  <c r="AA258" i="16" s="1"/>
  <c r="Z259" i="16"/>
  <c r="Y259" i="16"/>
  <c r="Y258" i="16" s="1"/>
  <c r="X259" i="16"/>
  <c r="W259" i="16"/>
  <c r="V259" i="16"/>
  <c r="U259" i="16"/>
  <c r="U258" i="16" s="1"/>
  <c r="T259" i="16"/>
  <c r="T258" i="16" s="1"/>
  <c r="R259" i="16"/>
  <c r="Q259" i="16"/>
  <c r="Q258" i="16" s="1"/>
  <c r="P259" i="16"/>
  <c r="P258" i="16" s="1"/>
  <c r="O259" i="16"/>
  <c r="N259" i="16"/>
  <c r="M259" i="16"/>
  <c r="M258" i="16" s="1"/>
  <c r="L259" i="16"/>
  <c r="L258" i="16" s="1"/>
  <c r="K259" i="16"/>
  <c r="K258" i="16" s="1"/>
  <c r="J259" i="16"/>
  <c r="I259" i="16"/>
  <c r="I258" i="16" s="1"/>
  <c r="H259" i="16"/>
  <c r="G259" i="16"/>
  <c r="F259" i="16"/>
  <c r="AE258" i="16"/>
  <c r="AD258" i="16"/>
  <c r="Z258" i="16"/>
  <c r="X258" i="16"/>
  <c r="W258" i="16"/>
  <c r="V258" i="16"/>
  <c r="S258" i="16"/>
  <c r="R258" i="16"/>
  <c r="O258" i="16"/>
  <c r="N258" i="16"/>
  <c r="J258" i="16"/>
  <c r="H258" i="16"/>
  <c r="G258" i="16"/>
  <c r="F258" i="16"/>
  <c r="AA257" i="16"/>
  <c r="S257" i="16"/>
  <c r="E257" i="16"/>
  <c r="C257" i="16" s="1"/>
  <c r="D257" i="16"/>
  <c r="AA256" i="16"/>
  <c r="S256" i="16"/>
  <c r="E256" i="16"/>
  <c r="C256" i="16" s="1"/>
  <c r="D256" i="16"/>
  <c r="AA255" i="16"/>
  <c r="S255" i="16"/>
  <c r="E255" i="16"/>
  <c r="C255" i="16" s="1"/>
  <c r="D255" i="16"/>
  <c r="AA254" i="16"/>
  <c r="S254" i="16"/>
  <c r="E254" i="16"/>
  <c r="D254" i="16"/>
  <c r="AA253" i="16"/>
  <c r="AA252" i="16" s="1"/>
  <c r="AA251" i="16" s="1"/>
  <c r="S253" i="16"/>
  <c r="E253" i="16"/>
  <c r="D253" i="16"/>
  <c r="D252" i="16" s="1"/>
  <c r="D251" i="16" s="1"/>
  <c r="C253" i="16"/>
  <c r="AG252" i="16"/>
  <c r="AF252" i="16"/>
  <c r="AF251" i="16" s="1"/>
  <c r="AE252" i="16"/>
  <c r="AD252" i="16"/>
  <c r="AD251" i="16" s="1"/>
  <c r="AC252" i="16"/>
  <c r="AB252" i="16"/>
  <c r="AB251" i="16" s="1"/>
  <c r="Z252" i="16"/>
  <c r="Z251" i="16" s="1"/>
  <c r="Z230" i="16" s="1"/>
  <c r="Z194" i="16" s="1"/>
  <c r="Y252" i="16"/>
  <c r="X252" i="16"/>
  <c r="X251" i="16" s="1"/>
  <c r="W252" i="16"/>
  <c r="W251" i="16" s="1"/>
  <c r="V252" i="16"/>
  <c r="V251" i="16" s="1"/>
  <c r="V230" i="16" s="1"/>
  <c r="U252" i="16"/>
  <c r="T252" i="16"/>
  <c r="T251" i="16" s="1"/>
  <c r="R252" i="16"/>
  <c r="R251" i="16" s="1"/>
  <c r="Q252" i="16"/>
  <c r="P252" i="16"/>
  <c r="P251" i="16" s="1"/>
  <c r="O252" i="16"/>
  <c r="N252" i="16"/>
  <c r="N251" i="16" s="1"/>
  <c r="M252" i="16"/>
  <c r="L252" i="16"/>
  <c r="L251" i="16" s="1"/>
  <c r="K252" i="16"/>
  <c r="J252" i="16"/>
  <c r="J251" i="16" s="1"/>
  <c r="I252" i="16"/>
  <c r="H252" i="16"/>
  <c r="H251" i="16" s="1"/>
  <c r="G252" i="16"/>
  <c r="G251" i="16" s="1"/>
  <c r="F252" i="16"/>
  <c r="F251" i="16" s="1"/>
  <c r="AG251" i="16"/>
  <c r="AE251" i="16"/>
  <c r="AC251" i="16"/>
  <c r="Y251" i="16"/>
  <c r="U251" i="16"/>
  <c r="Q251" i="16"/>
  <c r="O251" i="16"/>
  <c r="M251" i="16"/>
  <c r="K251" i="16"/>
  <c r="I251" i="16"/>
  <c r="AA250" i="16"/>
  <c r="S250" i="16"/>
  <c r="C250" i="16" s="1"/>
  <c r="E250" i="16"/>
  <c r="D250" i="16"/>
  <c r="AA249" i="16"/>
  <c r="S249" i="16"/>
  <c r="E249" i="16"/>
  <c r="D249" i="16"/>
  <c r="C249" i="16"/>
  <c r="AA248" i="16"/>
  <c r="S248" i="16"/>
  <c r="E248" i="16"/>
  <c r="D248" i="16"/>
  <c r="AA247" i="16"/>
  <c r="AA246" i="16" s="1"/>
  <c r="S247" i="16"/>
  <c r="E247" i="16"/>
  <c r="D247" i="16"/>
  <c r="C247" i="16"/>
  <c r="AG246" i="16"/>
  <c r="AF246" i="16"/>
  <c r="AE246" i="16"/>
  <c r="AD246" i="16"/>
  <c r="AD231" i="16" s="1"/>
  <c r="AC246" i="16"/>
  <c r="AB246" i="16"/>
  <c r="Z246" i="16"/>
  <c r="Y246" i="16"/>
  <c r="Y231" i="16" s="1"/>
  <c r="Y230" i="16" s="1"/>
  <c r="X246" i="16"/>
  <c r="W246" i="16"/>
  <c r="V246" i="16"/>
  <c r="U246" i="16"/>
  <c r="U231" i="16" s="1"/>
  <c r="T246" i="16"/>
  <c r="R246" i="16"/>
  <c r="Q246" i="16"/>
  <c r="P246" i="16"/>
  <c r="O246" i="16"/>
  <c r="N246" i="16"/>
  <c r="M246" i="16"/>
  <c r="L246" i="16"/>
  <c r="K246" i="16"/>
  <c r="J246" i="16"/>
  <c r="I246" i="16"/>
  <c r="H246" i="16"/>
  <c r="G246" i="16"/>
  <c r="F246" i="16"/>
  <c r="E246" i="16"/>
  <c r="D246" i="16"/>
  <c r="AA245" i="16"/>
  <c r="S245" i="16"/>
  <c r="E245" i="16"/>
  <c r="C245" i="16" s="1"/>
  <c r="D245" i="16"/>
  <c r="AA244" i="16"/>
  <c r="S244" i="16"/>
  <c r="C244" i="16" s="1"/>
  <c r="E244" i="16"/>
  <c r="D244" i="16"/>
  <c r="AA243" i="16"/>
  <c r="S243" i="16"/>
  <c r="E243" i="16"/>
  <c r="D243" i="16"/>
  <c r="C243" i="16"/>
  <c r="AA242" i="16"/>
  <c r="S242" i="16"/>
  <c r="E242" i="16"/>
  <c r="D242" i="16"/>
  <c r="AA241" i="16"/>
  <c r="AA238" i="16" s="1"/>
  <c r="S241" i="16"/>
  <c r="E241" i="16"/>
  <c r="D241" i="16"/>
  <c r="C241" i="16"/>
  <c r="AA240" i="16"/>
  <c r="S240" i="16"/>
  <c r="E240" i="16"/>
  <c r="D240" i="16"/>
  <c r="D238" i="16" s="1"/>
  <c r="C240" i="16"/>
  <c r="AA239" i="16"/>
  <c r="S239" i="16"/>
  <c r="E239" i="16"/>
  <c r="D239" i="16"/>
  <c r="AG238" i="16"/>
  <c r="AF238" i="16"/>
  <c r="AF231" i="16" s="1"/>
  <c r="AF230" i="16" s="1"/>
  <c r="AE238" i="16"/>
  <c r="AD238" i="16"/>
  <c r="AC238" i="16"/>
  <c r="AB238" i="16"/>
  <c r="AB231" i="16" s="1"/>
  <c r="AB230" i="16" s="1"/>
  <c r="Z238" i="16"/>
  <c r="Y238" i="16"/>
  <c r="X238" i="16"/>
  <c r="X231" i="16" s="1"/>
  <c r="X230" i="16" s="1"/>
  <c r="W238" i="16"/>
  <c r="V238" i="16"/>
  <c r="U238" i="16"/>
  <c r="T238" i="16"/>
  <c r="T231" i="16" s="1"/>
  <c r="T230" i="16" s="1"/>
  <c r="S238" i="16"/>
  <c r="R238" i="16"/>
  <c r="Q238" i="16"/>
  <c r="P238" i="16"/>
  <c r="P231" i="16" s="1"/>
  <c r="P230" i="16" s="1"/>
  <c r="O238" i="16"/>
  <c r="N238" i="16"/>
  <c r="M238" i="16"/>
  <c r="L238" i="16"/>
  <c r="L231" i="16" s="1"/>
  <c r="L230" i="16" s="1"/>
  <c r="K238" i="16"/>
  <c r="J238" i="16"/>
  <c r="I238" i="16"/>
  <c r="H238" i="16"/>
  <c r="H231" i="16" s="1"/>
  <c r="H230" i="16" s="1"/>
  <c r="G238" i="16"/>
  <c r="F238" i="16"/>
  <c r="AA237" i="16"/>
  <c r="S237" i="16"/>
  <c r="E237" i="16"/>
  <c r="C237" i="16" s="1"/>
  <c r="D237" i="16"/>
  <c r="D235" i="16" s="1"/>
  <c r="AA236" i="16"/>
  <c r="S236" i="16"/>
  <c r="E236" i="16"/>
  <c r="D236" i="16"/>
  <c r="AG235" i="16"/>
  <c r="AF235" i="16"/>
  <c r="AE235" i="16"/>
  <c r="AE231" i="16" s="1"/>
  <c r="AE230" i="16" s="1"/>
  <c r="AD235" i="16"/>
  <c r="AC235" i="16"/>
  <c r="AB235" i="16"/>
  <c r="AA235" i="16"/>
  <c r="Z235" i="16"/>
  <c r="Y235" i="16"/>
  <c r="X235" i="16"/>
  <c r="W235" i="16"/>
  <c r="W231" i="16" s="1"/>
  <c r="W230" i="16" s="1"/>
  <c r="V235" i="16"/>
  <c r="U235" i="16"/>
  <c r="T235" i="16"/>
  <c r="S235" i="16"/>
  <c r="R235" i="16"/>
  <c r="Q235" i="16"/>
  <c r="P235" i="16"/>
  <c r="O235" i="16"/>
  <c r="O231" i="16" s="1"/>
  <c r="O230" i="16" s="1"/>
  <c r="N235" i="16"/>
  <c r="M235" i="16"/>
  <c r="L235" i="16"/>
  <c r="K235" i="16"/>
  <c r="K231" i="16" s="1"/>
  <c r="K230" i="16" s="1"/>
  <c r="J235" i="16"/>
  <c r="I235" i="16"/>
  <c r="H235" i="16"/>
  <c r="G235" i="16"/>
  <c r="F235" i="16"/>
  <c r="AA234" i="16"/>
  <c r="S234" i="16"/>
  <c r="E234" i="16"/>
  <c r="C234" i="16" s="1"/>
  <c r="C233" i="16" s="1"/>
  <c r="D234" i="16"/>
  <c r="D233" i="16" s="1"/>
  <c r="AG233" i="16"/>
  <c r="AF233" i="16"/>
  <c r="AE233" i="16"/>
  <c r="AD233" i="16"/>
  <c r="AC233" i="16"/>
  <c r="AB233" i="16"/>
  <c r="AA233" i="16"/>
  <c r="Z233" i="16"/>
  <c r="Y233" i="16"/>
  <c r="X233" i="16"/>
  <c r="W233" i="16"/>
  <c r="V233" i="16"/>
  <c r="U233" i="16"/>
  <c r="T233" i="16"/>
  <c r="S233" i="16"/>
  <c r="R233" i="16"/>
  <c r="Q233" i="16"/>
  <c r="P233" i="16"/>
  <c r="O233" i="16"/>
  <c r="N233" i="16"/>
  <c r="M233" i="16"/>
  <c r="L233" i="16"/>
  <c r="K233" i="16"/>
  <c r="J233" i="16"/>
  <c r="I233" i="16"/>
  <c r="H233" i="16"/>
  <c r="G233" i="16"/>
  <c r="F233" i="16"/>
  <c r="AA232" i="16"/>
  <c r="S232" i="16"/>
  <c r="E232" i="16"/>
  <c r="C232" i="16" s="1"/>
  <c r="D232" i="16"/>
  <c r="AG231" i="16"/>
  <c r="AC231" i="16"/>
  <c r="Z231" i="16"/>
  <c r="V231" i="16"/>
  <c r="R231" i="16"/>
  <c r="Q231" i="16"/>
  <c r="N231" i="16"/>
  <c r="M231" i="16"/>
  <c r="J231" i="16"/>
  <c r="I231" i="16"/>
  <c r="G231" i="16"/>
  <c r="G230" i="16" s="1"/>
  <c r="F231" i="16"/>
  <c r="AG230" i="16"/>
  <c r="AD230" i="16"/>
  <c r="AC230" i="16"/>
  <c r="R230" i="16"/>
  <c r="R194" i="16" s="1"/>
  <c r="Q230" i="16"/>
  <c r="N230" i="16"/>
  <c r="M230" i="16"/>
  <c r="J230" i="16"/>
  <c r="I230" i="16"/>
  <c r="F230" i="16"/>
  <c r="AA229" i="16"/>
  <c r="S229" i="16"/>
  <c r="E229" i="16"/>
  <c r="D229" i="16"/>
  <c r="C229" i="16"/>
  <c r="AA228" i="16"/>
  <c r="S228" i="16"/>
  <c r="E228" i="16"/>
  <c r="E227" i="16" s="1"/>
  <c r="D228" i="16"/>
  <c r="D227" i="16" s="1"/>
  <c r="C228" i="16"/>
  <c r="AG227" i="16"/>
  <c r="AF227" i="16"/>
  <c r="AE227" i="16"/>
  <c r="AD227" i="16"/>
  <c r="AC227" i="16"/>
  <c r="AB227" i="16"/>
  <c r="AA227" i="16"/>
  <c r="Z227" i="16"/>
  <c r="Y227" i="16"/>
  <c r="X227" i="16"/>
  <c r="W227" i="16"/>
  <c r="V227" i="16"/>
  <c r="U227" i="16"/>
  <c r="T227" i="16"/>
  <c r="S227" i="16"/>
  <c r="R227" i="16"/>
  <c r="Q227" i="16"/>
  <c r="P227" i="16"/>
  <c r="O227" i="16"/>
  <c r="N227" i="16"/>
  <c r="M227" i="16"/>
  <c r="L227" i="16"/>
  <c r="K227" i="16"/>
  <c r="J227" i="16"/>
  <c r="I227" i="16"/>
  <c r="H227" i="16"/>
  <c r="G227" i="16"/>
  <c r="F227" i="16"/>
  <c r="C227" i="16"/>
  <c r="AA226" i="16"/>
  <c r="S226" i="16"/>
  <c r="E226" i="16"/>
  <c r="D226" i="16"/>
  <c r="C226" i="16"/>
  <c r="AA225" i="16"/>
  <c r="S225" i="16"/>
  <c r="E225" i="16"/>
  <c r="C225" i="16" s="1"/>
  <c r="D225" i="16"/>
  <c r="AA224" i="16"/>
  <c r="S224" i="16"/>
  <c r="S216" i="16" s="1"/>
  <c r="E224" i="16"/>
  <c r="D224" i="16"/>
  <c r="AA223" i="16"/>
  <c r="S223" i="16"/>
  <c r="E223" i="16"/>
  <c r="D223" i="16"/>
  <c r="C223" i="16"/>
  <c r="AA222" i="16"/>
  <c r="S222" i="16"/>
  <c r="E222" i="16"/>
  <c r="D222" i="16"/>
  <c r="C222" i="16"/>
  <c r="AA221" i="16"/>
  <c r="S221" i="16"/>
  <c r="E221" i="16"/>
  <c r="C221" i="16" s="1"/>
  <c r="D221" i="16"/>
  <c r="AA220" i="16"/>
  <c r="S220" i="16"/>
  <c r="E220" i="16"/>
  <c r="D220" i="16"/>
  <c r="AA219" i="16"/>
  <c r="S219" i="16"/>
  <c r="E219" i="16"/>
  <c r="D219" i="16"/>
  <c r="C219" i="16"/>
  <c r="AA218" i="16"/>
  <c r="S218" i="16"/>
  <c r="E218" i="16"/>
  <c r="D218" i="16"/>
  <c r="C218" i="16"/>
  <c r="AA217" i="16"/>
  <c r="S217" i="16"/>
  <c r="E217" i="16"/>
  <c r="C217" i="16" s="1"/>
  <c r="D217" i="16"/>
  <c r="AG216" i="16"/>
  <c r="AF216" i="16"/>
  <c r="AF204" i="16" s="1"/>
  <c r="AF195" i="16" s="1"/>
  <c r="AF194" i="16" s="1"/>
  <c r="AE216" i="16"/>
  <c r="AD216" i="16"/>
  <c r="AC216" i="16"/>
  <c r="AB216" i="16"/>
  <c r="AB204" i="16" s="1"/>
  <c r="AB195" i="16" s="1"/>
  <c r="AB194" i="16" s="1"/>
  <c r="AA216" i="16"/>
  <c r="Z216" i="16"/>
  <c r="Y216" i="16"/>
  <c r="X216" i="16"/>
  <c r="X204" i="16" s="1"/>
  <c r="X195" i="16" s="1"/>
  <c r="X194" i="16" s="1"/>
  <c r="W216" i="16"/>
  <c r="V216" i="16"/>
  <c r="U216" i="16"/>
  <c r="T216" i="16"/>
  <c r="R216" i="16"/>
  <c r="Q216" i="16"/>
  <c r="P216" i="16"/>
  <c r="O216" i="16"/>
  <c r="N216" i="16"/>
  <c r="M216" i="16"/>
  <c r="L216" i="16"/>
  <c r="K216" i="16"/>
  <c r="J216" i="16"/>
  <c r="I216" i="16"/>
  <c r="H216" i="16"/>
  <c r="G216" i="16"/>
  <c r="F216" i="16"/>
  <c r="D216" i="16"/>
  <c r="AA215" i="16"/>
  <c r="S215" i="16"/>
  <c r="E215" i="16"/>
  <c r="C215" i="16" s="1"/>
  <c r="D215" i="16"/>
  <c r="AA214" i="16"/>
  <c r="S214" i="16"/>
  <c r="E214" i="16"/>
  <c r="C214" i="16" s="1"/>
  <c r="D214" i="16"/>
  <c r="AA213" i="16"/>
  <c r="S213" i="16"/>
  <c r="C213" i="16" s="1"/>
  <c r="E213" i="16"/>
  <c r="D213" i="16"/>
  <c r="AA212" i="16"/>
  <c r="S212" i="16"/>
  <c r="E212" i="16"/>
  <c r="D212" i="16"/>
  <c r="C212" i="16"/>
  <c r="AA211" i="16"/>
  <c r="S211" i="16"/>
  <c r="E211" i="16"/>
  <c r="D211" i="16"/>
  <c r="AA210" i="16"/>
  <c r="S210" i="16"/>
  <c r="E210" i="16"/>
  <c r="D210" i="16"/>
  <c r="C210" i="16"/>
  <c r="AA209" i="16"/>
  <c r="S209" i="16"/>
  <c r="E209" i="16"/>
  <c r="D209" i="16"/>
  <c r="C209" i="16"/>
  <c r="AA208" i="16"/>
  <c r="S208" i="16"/>
  <c r="E208" i="16"/>
  <c r="C208" i="16" s="1"/>
  <c r="D208" i="16"/>
  <c r="AA207" i="16"/>
  <c r="S207" i="16"/>
  <c r="E207" i="16"/>
  <c r="D207" i="16"/>
  <c r="AA206" i="16"/>
  <c r="S206" i="16"/>
  <c r="E206" i="16"/>
  <c r="E205" i="16" s="1"/>
  <c r="D206" i="16"/>
  <c r="C206" i="16"/>
  <c r="AG205" i="16"/>
  <c r="AF205" i="16"/>
  <c r="AE205" i="16"/>
  <c r="AD205" i="16"/>
  <c r="AD204" i="16" s="1"/>
  <c r="AD195" i="16" s="1"/>
  <c r="AD194" i="16" s="1"/>
  <c r="AC205" i="16"/>
  <c r="AB205" i="16"/>
  <c r="Z205" i="16"/>
  <c r="Z204" i="16" s="1"/>
  <c r="Y205" i="16"/>
  <c r="Y204" i="16" s="1"/>
  <c r="X205" i="16"/>
  <c r="W205" i="16"/>
  <c r="V205" i="16"/>
  <c r="V204" i="16" s="1"/>
  <c r="U205" i="16"/>
  <c r="U204" i="16" s="1"/>
  <c r="T205" i="16"/>
  <c r="R205" i="16"/>
  <c r="R204" i="16" s="1"/>
  <c r="Q205" i="16"/>
  <c r="P205" i="16"/>
  <c r="P204" i="16" s="1"/>
  <c r="O205" i="16"/>
  <c r="N205" i="16"/>
  <c r="N204" i="16" s="1"/>
  <c r="M205" i="16"/>
  <c r="L205" i="16"/>
  <c r="L204" i="16" s="1"/>
  <c r="K205" i="16"/>
  <c r="J205" i="16"/>
  <c r="J204" i="16" s="1"/>
  <c r="J195" i="16" s="1"/>
  <c r="J194" i="16" s="1"/>
  <c r="I205" i="16"/>
  <c r="H205" i="16"/>
  <c r="H204" i="16" s="1"/>
  <c r="G205" i="16"/>
  <c r="F205" i="16"/>
  <c r="F204" i="16" s="1"/>
  <c r="F195" i="16" s="1"/>
  <c r="D205" i="16"/>
  <c r="D204" i="16" s="1"/>
  <c r="AG204" i="16"/>
  <c r="AE204" i="16"/>
  <c r="AC204" i="16"/>
  <c r="W204" i="16"/>
  <c r="Q204" i="16"/>
  <c r="O204" i="16"/>
  <c r="M204" i="16"/>
  <c r="K204" i="16"/>
  <c r="I204" i="16"/>
  <c r="G204" i="16"/>
  <c r="AA203" i="16"/>
  <c r="S203" i="16"/>
  <c r="E203" i="16"/>
  <c r="D203" i="16"/>
  <c r="AA202" i="16"/>
  <c r="AA196" i="16" s="1"/>
  <c r="S202" i="16"/>
  <c r="E202" i="16"/>
  <c r="D202" i="16"/>
  <c r="C202" i="16"/>
  <c r="AA201" i="16"/>
  <c r="S201" i="16"/>
  <c r="E201" i="16"/>
  <c r="D201" i="16"/>
  <c r="D196" i="16" s="1"/>
  <c r="C201" i="16"/>
  <c r="AA200" i="16"/>
  <c r="S200" i="16"/>
  <c r="E200" i="16"/>
  <c r="C200" i="16" s="1"/>
  <c r="D200" i="16"/>
  <c r="AA199" i="16"/>
  <c r="S199" i="16"/>
  <c r="S198" i="16" s="1"/>
  <c r="E199" i="16"/>
  <c r="C199" i="16" s="1"/>
  <c r="C198" i="16" s="1"/>
  <c r="D199" i="16"/>
  <c r="AG198" i="16"/>
  <c r="AG196" i="16" s="1"/>
  <c r="AG195" i="16" s="1"/>
  <c r="AG194" i="16" s="1"/>
  <c r="AF198" i="16"/>
  <c r="AE198" i="16"/>
  <c r="AD198" i="16"/>
  <c r="AC198" i="16"/>
  <c r="AC196" i="16" s="1"/>
  <c r="AC195" i="16" s="1"/>
  <c r="AC194" i="16" s="1"/>
  <c r="AB198" i="16"/>
  <c r="AA198" i="16"/>
  <c r="Z198" i="16"/>
  <c r="Y198" i="16"/>
  <c r="X198" i="16"/>
  <c r="W198" i="16"/>
  <c r="V198" i="16"/>
  <c r="U198" i="16"/>
  <c r="T198" i="16"/>
  <c r="R198" i="16"/>
  <c r="Q198" i="16"/>
  <c r="P198" i="16"/>
  <c r="O198" i="16"/>
  <c r="N198" i="16"/>
  <c r="M198" i="16"/>
  <c r="L198" i="16"/>
  <c r="K198" i="16"/>
  <c r="J198" i="16"/>
  <c r="I198" i="16"/>
  <c r="H198" i="16"/>
  <c r="G198" i="16"/>
  <c r="F198" i="16"/>
  <c r="E198" i="16"/>
  <c r="D198" i="16"/>
  <c r="AA197" i="16"/>
  <c r="S197" i="16"/>
  <c r="E197" i="16"/>
  <c r="C197" i="16" s="1"/>
  <c r="D197" i="16"/>
  <c r="AF196" i="16"/>
  <c r="AE196" i="16"/>
  <c r="AD196" i="16"/>
  <c r="AB196" i="16"/>
  <c r="Z196" i="16"/>
  <c r="Y196" i="16"/>
  <c r="Y195" i="16" s="1"/>
  <c r="Y194" i="16" s="1"/>
  <c r="X196" i="16"/>
  <c r="W196" i="16"/>
  <c r="V196" i="16"/>
  <c r="U196" i="16"/>
  <c r="U195" i="16" s="1"/>
  <c r="T196" i="16"/>
  <c r="R196" i="16"/>
  <c r="Q196" i="16"/>
  <c r="Q195" i="16" s="1"/>
  <c r="Q194" i="16" s="1"/>
  <c r="P196" i="16"/>
  <c r="O196" i="16"/>
  <c r="N196" i="16"/>
  <c r="M196" i="16"/>
  <c r="M195" i="16" s="1"/>
  <c r="M194" i="16" s="1"/>
  <c r="L196" i="16"/>
  <c r="K196" i="16"/>
  <c r="J196" i="16"/>
  <c r="I196" i="16"/>
  <c r="H196" i="16"/>
  <c r="G196" i="16"/>
  <c r="F196" i="16"/>
  <c r="E196" i="16"/>
  <c r="AE195" i="16"/>
  <c r="Z195" i="16"/>
  <c r="W195" i="16"/>
  <c r="V195" i="16"/>
  <c r="R195" i="16"/>
  <c r="P195" i="16"/>
  <c r="O195" i="16"/>
  <c r="N195" i="16"/>
  <c r="L195" i="16"/>
  <c r="L194" i="16" s="1"/>
  <c r="K195" i="16"/>
  <c r="H195" i="16"/>
  <c r="G195" i="16"/>
  <c r="D195" i="16"/>
  <c r="W194" i="16"/>
  <c r="N194" i="16"/>
  <c r="K194" i="16"/>
  <c r="G194" i="16"/>
  <c r="AA193" i="16"/>
  <c r="S193" i="16"/>
  <c r="E193" i="16"/>
  <c r="D193" i="16"/>
  <c r="D192" i="16" s="1"/>
  <c r="D191" i="16" s="1"/>
  <c r="C193" i="16"/>
  <c r="AG192" i="16"/>
  <c r="AF192" i="16"/>
  <c r="AE192" i="16"/>
  <c r="AE191" i="16" s="1"/>
  <c r="AD192" i="16"/>
  <c r="AC192" i="16"/>
  <c r="AB192" i="16"/>
  <c r="AA192" i="16"/>
  <c r="AA191" i="16" s="1"/>
  <c r="Z192" i="16"/>
  <c r="Y192" i="16"/>
  <c r="X192" i="16"/>
  <c r="W192" i="16"/>
  <c r="W191" i="16" s="1"/>
  <c r="V192" i="16"/>
  <c r="U192" i="16"/>
  <c r="T192" i="16"/>
  <c r="S192" i="16"/>
  <c r="S191" i="16" s="1"/>
  <c r="R192" i="16"/>
  <c r="Q192" i="16"/>
  <c r="P192" i="16"/>
  <c r="O192" i="16"/>
  <c r="O191" i="16" s="1"/>
  <c r="N192" i="16"/>
  <c r="M192" i="16"/>
  <c r="L192" i="16"/>
  <c r="K192" i="16"/>
  <c r="K191" i="16" s="1"/>
  <c r="J192" i="16"/>
  <c r="I192" i="16"/>
  <c r="H192" i="16"/>
  <c r="G192" i="16"/>
  <c r="G191" i="16" s="1"/>
  <c r="F192" i="16"/>
  <c r="E192" i="16"/>
  <c r="C192" i="16"/>
  <c r="C191" i="16" s="1"/>
  <c r="AG191" i="16"/>
  <c r="AF191" i="16"/>
  <c r="AD191" i="16"/>
  <c r="AD187" i="16" s="1"/>
  <c r="AC191" i="16"/>
  <c r="AB191" i="16"/>
  <c r="Z191" i="16"/>
  <c r="Y191" i="16"/>
  <c r="X191" i="16"/>
  <c r="V191" i="16"/>
  <c r="U191" i="16"/>
  <c r="T191" i="16"/>
  <c r="R191" i="16"/>
  <c r="R187" i="16" s="1"/>
  <c r="Q191" i="16"/>
  <c r="P191" i="16"/>
  <c r="N191" i="16"/>
  <c r="N187" i="16" s="1"/>
  <c r="M191" i="16"/>
  <c r="L191" i="16"/>
  <c r="J191" i="16"/>
  <c r="I191" i="16"/>
  <c r="H191" i="16"/>
  <c r="F191" i="16"/>
  <c r="E191" i="16"/>
  <c r="AA190" i="16"/>
  <c r="S190" i="16"/>
  <c r="E190" i="16"/>
  <c r="D190" i="16"/>
  <c r="C190" i="16"/>
  <c r="C188" i="16" s="1"/>
  <c r="C187" i="16" s="1"/>
  <c r="AA189" i="16"/>
  <c r="S189" i="16"/>
  <c r="E189" i="16"/>
  <c r="D189" i="16"/>
  <c r="D188" i="16" s="1"/>
  <c r="D187" i="16" s="1"/>
  <c r="C189" i="16"/>
  <c r="AG188" i="16"/>
  <c r="AF188" i="16"/>
  <c r="AE188" i="16"/>
  <c r="AE187" i="16" s="1"/>
  <c r="AD188" i="16"/>
  <c r="AC188" i="16"/>
  <c r="AB188" i="16"/>
  <c r="AA188" i="16"/>
  <c r="AA187" i="16" s="1"/>
  <c r="Z188" i="16"/>
  <c r="Y188" i="16"/>
  <c r="X188" i="16"/>
  <c r="W188" i="16"/>
  <c r="W187" i="16" s="1"/>
  <c r="V188" i="16"/>
  <c r="U188" i="16"/>
  <c r="T188" i="16"/>
  <c r="S188" i="16"/>
  <c r="S187" i="16" s="1"/>
  <c r="R188" i="16"/>
  <c r="Q188" i="16"/>
  <c r="P188" i="16"/>
  <c r="O188" i="16"/>
  <c r="O187" i="16" s="1"/>
  <c r="N188" i="16"/>
  <c r="M188" i="16"/>
  <c r="L188" i="16"/>
  <c r="K188" i="16"/>
  <c r="K187" i="16" s="1"/>
  <c r="J188" i="16"/>
  <c r="I188" i="16"/>
  <c r="H188" i="16"/>
  <c r="G188" i="16"/>
  <c r="G187" i="16" s="1"/>
  <c r="F188" i="16"/>
  <c r="E188" i="16"/>
  <c r="AG187" i="16"/>
  <c r="AF187" i="16"/>
  <c r="AC187" i="16"/>
  <c r="AB187" i="16"/>
  <c r="Z187" i="16"/>
  <c r="Y187" i="16"/>
  <c r="X187" i="16"/>
  <c r="V187" i="16"/>
  <c r="U187" i="16"/>
  <c r="T187" i="16"/>
  <c r="Q187" i="16"/>
  <c r="P187" i="16"/>
  <c r="M187" i="16"/>
  <c r="L187" i="16"/>
  <c r="J187" i="16"/>
  <c r="I187" i="16"/>
  <c r="H187" i="16"/>
  <c r="F187" i="16"/>
  <c r="E187" i="16"/>
  <c r="AA186" i="16"/>
  <c r="S186" i="16"/>
  <c r="E186" i="16"/>
  <c r="D186" i="16"/>
  <c r="C186" i="16"/>
  <c r="AA185" i="16"/>
  <c r="S185" i="16"/>
  <c r="E185" i="16"/>
  <c r="D185" i="16"/>
  <c r="D184" i="16" s="1"/>
  <c r="C185" i="16"/>
  <c r="AG184" i="16"/>
  <c r="AF184" i="16"/>
  <c r="AE184" i="16"/>
  <c r="AD184" i="16"/>
  <c r="AC184" i="16"/>
  <c r="AB184" i="16"/>
  <c r="AA184" i="16"/>
  <c r="Z184" i="16"/>
  <c r="Y184" i="16"/>
  <c r="X184" i="16"/>
  <c r="W184" i="16"/>
  <c r="V184" i="16"/>
  <c r="U184" i="16"/>
  <c r="T184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4" i="16"/>
  <c r="F184" i="16"/>
  <c r="E184" i="16"/>
  <c r="C184" i="16"/>
  <c r="AA183" i="16"/>
  <c r="S183" i="16"/>
  <c r="E183" i="16"/>
  <c r="D183" i="16"/>
  <c r="D179" i="16" s="1"/>
  <c r="C183" i="16"/>
  <c r="AA182" i="16"/>
  <c r="S182" i="16"/>
  <c r="E182" i="16"/>
  <c r="D182" i="16"/>
  <c r="AA181" i="16"/>
  <c r="S181" i="16"/>
  <c r="E181" i="16"/>
  <c r="D181" i="16"/>
  <c r="AA180" i="16"/>
  <c r="AA179" i="16" s="1"/>
  <c r="S180" i="16"/>
  <c r="S179" i="16" s="1"/>
  <c r="E180" i="16"/>
  <c r="D180" i="16"/>
  <c r="C180" i="16"/>
  <c r="AG179" i="16"/>
  <c r="AF179" i="16"/>
  <c r="AE179" i="16"/>
  <c r="AD179" i="16"/>
  <c r="AC179" i="16"/>
  <c r="AB179" i="16"/>
  <c r="Z179" i="16"/>
  <c r="Z174" i="16" s="1"/>
  <c r="Z173" i="16" s="1"/>
  <c r="Y179" i="16"/>
  <c r="X179" i="16"/>
  <c r="W179" i="16"/>
  <c r="V179" i="16"/>
  <c r="U179" i="16"/>
  <c r="T179" i="16"/>
  <c r="R179" i="16"/>
  <c r="Q179" i="16"/>
  <c r="P179" i="16"/>
  <c r="O179" i="16"/>
  <c r="N179" i="16"/>
  <c r="M179" i="16"/>
  <c r="L179" i="16"/>
  <c r="K179" i="16"/>
  <c r="J179" i="16"/>
  <c r="J174" i="16" s="1"/>
  <c r="J173" i="16" s="1"/>
  <c r="I179" i="16"/>
  <c r="H179" i="16"/>
  <c r="G179" i="16"/>
  <c r="F179" i="16"/>
  <c r="F174" i="16" s="1"/>
  <c r="F173" i="16" s="1"/>
  <c r="AA178" i="16"/>
  <c r="S178" i="16"/>
  <c r="E178" i="16"/>
  <c r="D178" i="16"/>
  <c r="C178" i="16"/>
  <c r="AA177" i="16"/>
  <c r="S177" i="16"/>
  <c r="E177" i="16"/>
  <c r="D177" i="16"/>
  <c r="C177" i="16"/>
  <c r="AA176" i="16"/>
  <c r="S176" i="16"/>
  <c r="E176" i="16"/>
  <c r="D176" i="16"/>
  <c r="AG175" i="16"/>
  <c r="AF175" i="16"/>
  <c r="AF174" i="16" s="1"/>
  <c r="AF173" i="16" s="1"/>
  <c r="AE175" i="16"/>
  <c r="AE174" i="16" s="1"/>
  <c r="AE173" i="16" s="1"/>
  <c r="AD175" i="16"/>
  <c r="AC175" i="16"/>
  <c r="AB175" i="16"/>
  <c r="AB174" i="16" s="1"/>
  <c r="AA175" i="16"/>
  <c r="Z175" i="16"/>
  <c r="Y175" i="16"/>
  <c r="X175" i="16"/>
  <c r="X174" i="16" s="1"/>
  <c r="W175" i="16"/>
  <c r="V175" i="16"/>
  <c r="U175" i="16"/>
  <c r="T175" i="16"/>
  <c r="T174" i="16" s="1"/>
  <c r="T173" i="16" s="1"/>
  <c r="S175" i="16"/>
  <c r="R175" i="16"/>
  <c r="Q175" i="16"/>
  <c r="P175" i="16"/>
  <c r="P174" i="16" s="1"/>
  <c r="P173" i="16" s="1"/>
  <c r="O175" i="16"/>
  <c r="O174" i="16" s="1"/>
  <c r="O173" i="16" s="1"/>
  <c r="N175" i="16"/>
  <c r="M175" i="16"/>
  <c r="L175" i="16"/>
  <c r="L174" i="16" s="1"/>
  <c r="K175" i="16"/>
  <c r="J175" i="16"/>
  <c r="I175" i="16"/>
  <c r="H175" i="16"/>
  <c r="H174" i="16" s="1"/>
  <c r="G175" i="16"/>
  <c r="F175" i="16"/>
  <c r="D175" i="16"/>
  <c r="D174" i="16" s="1"/>
  <c r="D173" i="16" s="1"/>
  <c r="AG174" i="16"/>
  <c r="AD174" i="16"/>
  <c r="AD173" i="16" s="1"/>
  <c r="AC174" i="16"/>
  <c r="AA174" i="16"/>
  <c r="AA173" i="16" s="1"/>
  <c r="Y174" i="16"/>
  <c r="Y173" i="16" s="1"/>
  <c r="W174" i="16"/>
  <c r="W173" i="16" s="1"/>
  <c r="V174" i="16"/>
  <c r="U174" i="16"/>
  <c r="S174" i="16"/>
  <c r="S173" i="16" s="1"/>
  <c r="R174" i="16"/>
  <c r="Q174" i="16"/>
  <c r="N174" i="16"/>
  <c r="N173" i="16" s="1"/>
  <c r="M174" i="16"/>
  <c r="K174" i="16"/>
  <c r="K173" i="16" s="1"/>
  <c r="I174" i="16"/>
  <c r="I173" i="16" s="1"/>
  <c r="G174" i="16"/>
  <c r="AG173" i="16"/>
  <c r="AC173" i="16"/>
  <c r="AB173" i="16"/>
  <c r="X173" i="16"/>
  <c r="V173" i="16"/>
  <c r="U173" i="16"/>
  <c r="R173" i="16"/>
  <c r="Q173" i="16"/>
  <c r="M173" i="16"/>
  <c r="L173" i="16"/>
  <c r="H173" i="16"/>
  <c r="G173" i="16"/>
  <c r="AA172" i="16"/>
  <c r="S172" i="16"/>
  <c r="E172" i="16"/>
  <c r="C172" i="16" s="1"/>
  <c r="D172" i="16"/>
  <c r="AA171" i="16"/>
  <c r="S171" i="16"/>
  <c r="E171" i="16"/>
  <c r="C171" i="16" s="1"/>
  <c r="D171" i="16"/>
  <c r="AA170" i="16"/>
  <c r="S170" i="16"/>
  <c r="E170" i="16"/>
  <c r="D170" i="16"/>
  <c r="C170" i="16"/>
  <c r="AA169" i="16"/>
  <c r="S169" i="16"/>
  <c r="E169" i="16"/>
  <c r="D169" i="16"/>
  <c r="D166" i="16" s="1"/>
  <c r="C169" i="16"/>
  <c r="AA168" i="16"/>
  <c r="S168" i="16"/>
  <c r="E168" i="16"/>
  <c r="C168" i="16" s="1"/>
  <c r="D168" i="16"/>
  <c r="AA167" i="16"/>
  <c r="S167" i="16"/>
  <c r="S166" i="16" s="1"/>
  <c r="E167" i="16"/>
  <c r="C167" i="16" s="1"/>
  <c r="C166" i="16" s="1"/>
  <c r="C165" i="16" s="1"/>
  <c r="D167" i="16"/>
  <c r="AG166" i="16"/>
  <c r="AG165" i="16" s="1"/>
  <c r="AF166" i="16"/>
  <c r="AE166" i="16"/>
  <c r="AD166" i="16"/>
  <c r="AC166" i="16"/>
  <c r="AC165" i="16" s="1"/>
  <c r="AB166" i="16"/>
  <c r="Z166" i="16"/>
  <c r="Y166" i="16"/>
  <c r="Y165" i="16" s="1"/>
  <c r="X166" i="16"/>
  <c r="W166" i="16"/>
  <c r="V166" i="16"/>
  <c r="U166" i="16"/>
  <c r="U165" i="16" s="1"/>
  <c r="T166" i="16"/>
  <c r="R166" i="16"/>
  <c r="Q166" i="16"/>
  <c r="Q165" i="16" s="1"/>
  <c r="P166" i="16"/>
  <c r="O166" i="16"/>
  <c r="N166" i="16"/>
  <c r="M166" i="16"/>
  <c r="M165" i="16" s="1"/>
  <c r="L166" i="16"/>
  <c r="K166" i="16"/>
  <c r="J166" i="16"/>
  <c r="I166" i="16"/>
  <c r="I165" i="16" s="1"/>
  <c r="H166" i="16"/>
  <c r="G166" i="16"/>
  <c r="F166" i="16"/>
  <c r="E166" i="16"/>
  <c r="E165" i="16" s="1"/>
  <c r="AF165" i="16"/>
  <c r="AE165" i="16"/>
  <c r="AD165" i="16"/>
  <c r="AB165" i="16"/>
  <c r="Z165" i="16"/>
  <c r="X165" i="16"/>
  <c r="W165" i="16"/>
  <c r="V165" i="16"/>
  <c r="T165" i="16"/>
  <c r="R165" i="16"/>
  <c r="P165" i="16"/>
  <c r="O165" i="16"/>
  <c r="N165" i="16"/>
  <c r="L165" i="16"/>
  <c r="K165" i="16"/>
  <c r="J165" i="16"/>
  <c r="H165" i="16"/>
  <c r="G165" i="16"/>
  <c r="F165" i="16"/>
  <c r="D165" i="16"/>
  <c r="AA164" i="16"/>
  <c r="S164" i="16"/>
  <c r="E164" i="16"/>
  <c r="C164" i="16" s="1"/>
  <c r="D164" i="16"/>
  <c r="AA163" i="16"/>
  <c r="S163" i="16"/>
  <c r="E163" i="16"/>
  <c r="D163" i="16"/>
  <c r="AA162" i="16"/>
  <c r="S162" i="16"/>
  <c r="E162" i="16"/>
  <c r="D162" i="16"/>
  <c r="C162" i="16"/>
  <c r="AA161" i="16"/>
  <c r="S161" i="16"/>
  <c r="E161" i="16"/>
  <c r="D161" i="16"/>
  <c r="D160" i="16" s="1"/>
  <c r="C161" i="16"/>
  <c r="AG160" i="16"/>
  <c r="AF160" i="16"/>
  <c r="AE160" i="16"/>
  <c r="AD160" i="16"/>
  <c r="AC160" i="16"/>
  <c r="AB160" i="16"/>
  <c r="AA160" i="16"/>
  <c r="Z160" i="16"/>
  <c r="Y160" i="16"/>
  <c r="X160" i="16"/>
  <c r="W160" i="16"/>
  <c r="V160" i="16"/>
  <c r="U160" i="16"/>
  <c r="T160" i="16"/>
  <c r="S160" i="16"/>
  <c r="R160" i="16"/>
  <c r="Q160" i="16"/>
  <c r="P160" i="16"/>
  <c r="O160" i="16"/>
  <c r="N160" i="16"/>
  <c r="M160" i="16"/>
  <c r="L160" i="16"/>
  <c r="K160" i="16"/>
  <c r="J160" i="16"/>
  <c r="I160" i="16"/>
  <c r="H160" i="16"/>
  <c r="G160" i="16"/>
  <c r="F160" i="16"/>
  <c r="E160" i="16"/>
  <c r="C160" i="16"/>
  <c r="AA159" i="16"/>
  <c r="S159" i="16"/>
  <c r="E159" i="16"/>
  <c r="D159" i="16"/>
  <c r="C159" i="16"/>
  <c r="AA158" i="16"/>
  <c r="S158" i="16"/>
  <c r="E158" i="16"/>
  <c r="C158" i="16" s="1"/>
  <c r="D158" i="16"/>
  <c r="AA157" i="16"/>
  <c r="S157" i="16"/>
  <c r="E157" i="16"/>
  <c r="C157" i="16" s="1"/>
  <c r="D157" i="16"/>
  <c r="AA156" i="16"/>
  <c r="S156" i="16"/>
  <c r="E156" i="16"/>
  <c r="D156" i="16"/>
  <c r="C156" i="16"/>
  <c r="AA155" i="16"/>
  <c r="S155" i="16"/>
  <c r="E155" i="16"/>
  <c r="D155" i="16"/>
  <c r="C155" i="16"/>
  <c r="AA154" i="16"/>
  <c r="S154" i="16"/>
  <c r="E154" i="16"/>
  <c r="D154" i="16"/>
  <c r="AA153" i="16"/>
  <c r="S153" i="16"/>
  <c r="E153" i="16"/>
  <c r="C153" i="16" s="1"/>
  <c r="D153" i="16"/>
  <c r="AA152" i="16"/>
  <c r="AA151" i="16" s="1"/>
  <c r="S152" i="16"/>
  <c r="S151" i="16" s="1"/>
  <c r="E152" i="16"/>
  <c r="D152" i="16"/>
  <c r="C152" i="16"/>
  <c r="AG151" i="16"/>
  <c r="AF151" i="16"/>
  <c r="AE151" i="16"/>
  <c r="AD151" i="16"/>
  <c r="AC151" i="16"/>
  <c r="AB151" i="16"/>
  <c r="Z151" i="16"/>
  <c r="Y151" i="16"/>
  <c r="X151" i="16"/>
  <c r="W151" i="16"/>
  <c r="V151" i="16"/>
  <c r="U151" i="16"/>
  <c r="T151" i="16"/>
  <c r="R151" i="16"/>
  <c r="Q151" i="16"/>
  <c r="P151" i="16"/>
  <c r="O151" i="16"/>
  <c r="N151" i="16"/>
  <c r="M151" i="16"/>
  <c r="L151" i="16"/>
  <c r="K151" i="16"/>
  <c r="J151" i="16"/>
  <c r="I151" i="16"/>
  <c r="H151" i="16"/>
  <c r="G151" i="16"/>
  <c r="F151" i="16"/>
  <c r="AA150" i="16"/>
  <c r="S150" i="16"/>
  <c r="E150" i="16"/>
  <c r="D150" i="16"/>
  <c r="C150" i="16"/>
  <c r="AA149" i="16"/>
  <c r="S149" i="16"/>
  <c r="E149" i="16"/>
  <c r="D149" i="16"/>
  <c r="C149" i="16"/>
  <c r="AA148" i="16"/>
  <c r="S148" i="16"/>
  <c r="E148" i="16"/>
  <c r="C148" i="16" s="1"/>
  <c r="D148" i="16"/>
  <c r="AA147" i="16"/>
  <c r="S147" i="16"/>
  <c r="S144" i="16" s="1"/>
  <c r="E147" i="16"/>
  <c r="E144" i="16" s="1"/>
  <c r="D147" i="16"/>
  <c r="AA146" i="16"/>
  <c r="S146" i="16"/>
  <c r="E146" i="16"/>
  <c r="D146" i="16"/>
  <c r="C146" i="16"/>
  <c r="AA145" i="16"/>
  <c r="S145" i="16"/>
  <c r="E145" i="16"/>
  <c r="D145" i="16"/>
  <c r="D144" i="16" s="1"/>
  <c r="C145" i="16"/>
  <c r="AG144" i="16"/>
  <c r="AF144" i="16"/>
  <c r="AE144" i="16"/>
  <c r="AD144" i="16"/>
  <c r="AC144" i="16"/>
  <c r="AB144" i="16"/>
  <c r="AA144" i="16"/>
  <c r="Z144" i="16"/>
  <c r="Y144" i="16"/>
  <c r="X144" i="16"/>
  <c r="W144" i="16"/>
  <c r="V144" i="16"/>
  <c r="U144" i="16"/>
  <c r="T144" i="16"/>
  <c r="R144" i="16"/>
  <c r="Q144" i="16"/>
  <c r="P144" i="16"/>
  <c r="O144" i="16"/>
  <c r="N144" i="16"/>
  <c r="M144" i="16"/>
  <c r="L144" i="16"/>
  <c r="K144" i="16"/>
  <c r="J144" i="16"/>
  <c r="I144" i="16"/>
  <c r="H144" i="16"/>
  <c r="G144" i="16"/>
  <c r="F144" i="16"/>
  <c r="AA143" i="16"/>
  <c r="S143" i="16"/>
  <c r="E143" i="16"/>
  <c r="D143" i="16"/>
  <c r="C143" i="16"/>
  <c r="AA142" i="16"/>
  <c r="S142" i="16"/>
  <c r="E142" i="16"/>
  <c r="D142" i="16"/>
  <c r="AG141" i="16"/>
  <c r="AF141" i="16"/>
  <c r="AF130" i="16" s="1"/>
  <c r="AE141" i="16"/>
  <c r="AD141" i="16"/>
  <c r="AC141" i="16"/>
  <c r="AB141" i="16"/>
  <c r="AB130" i="16" s="1"/>
  <c r="AA141" i="16"/>
  <c r="Z141" i="16"/>
  <c r="Y141" i="16"/>
  <c r="X141" i="16"/>
  <c r="X130" i="16" s="1"/>
  <c r="W141" i="16"/>
  <c r="V141" i="16"/>
  <c r="U141" i="16"/>
  <c r="T141" i="16"/>
  <c r="T130" i="16" s="1"/>
  <c r="S141" i="16"/>
  <c r="R141" i="16"/>
  <c r="Q141" i="16"/>
  <c r="P141" i="16"/>
  <c r="P130" i="16" s="1"/>
  <c r="O141" i="16"/>
  <c r="N141" i="16"/>
  <c r="M141" i="16"/>
  <c r="L141" i="16"/>
  <c r="L130" i="16" s="1"/>
  <c r="K141" i="16"/>
  <c r="J141" i="16"/>
  <c r="I141" i="16"/>
  <c r="H141" i="16"/>
  <c r="H130" i="16" s="1"/>
  <c r="G141" i="16"/>
  <c r="F141" i="16"/>
  <c r="D141" i="16"/>
  <c r="AA140" i="16"/>
  <c r="S140" i="16"/>
  <c r="E140" i="16"/>
  <c r="C140" i="16" s="1"/>
  <c r="D140" i="16"/>
  <c r="AA139" i="16"/>
  <c r="S139" i="16"/>
  <c r="E139" i="16"/>
  <c r="E136" i="16" s="1"/>
  <c r="D139" i="16"/>
  <c r="AA138" i="16"/>
  <c r="S138" i="16"/>
  <c r="E138" i="16"/>
  <c r="D138" i="16"/>
  <c r="C138" i="16"/>
  <c r="AA137" i="16"/>
  <c r="S137" i="16"/>
  <c r="E137" i="16"/>
  <c r="D137" i="16"/>
  <c r="D136" i="16" s="1"/>
  <c r="C137" i="16"/>
  <c r="AG136" i="16"/>
  <c r="AF136" i="16"/>
  <c r="AE136" i="16"/>
  <c r="AE130" i="16" s="1"/>
  <c r="AD136" i="16"/>
  <c r="AC136" i="16"/>
  <c r="AB136" i="16"/>
  <c r="AA136" i="16"/>
  <c r="Z136" i="16"/>
  <c r="Y136" i="16"/>
  <c r="X136" i="16"/>
  <c r="W136" i="16"/>
  <c r="W130" i="16" s="1"/>
  <c r="V136" i="16"/>
  <c r="U136" i="16"/>
  <c r="T136" i="16"/>
  <c r="S136" i="16"/>
  <c r="R136" i="16"/>
  <c r="Q136" i="16"/>
  <c r="P136" i="16"/>
  <c r="O136" i="16"/>
  <c r="O130" i="16" s="1"/>
  <c r="N136" i="16"/>
  <c r="M136" i="16"/>
  <c r="L136" i="16"/>
  <c r="K136" i="16"/>
  <c r="K130" i="16" s="1"/>
  <c r="J136" i="16"/>
  <c r="I136" i="16"/>
  <c r="H136" i="16"/>
  <c r="G136" i="16"/>
  <c r="G130" i="16" s="1"/>
  <c r="F136" i="16"/>
  <c r="AA135" i="16"/>
  <c r="S135" i="16"/>
  <c r="E135" i="16"/>
  <c r="D135" i="16"/>
  <c r="C135" i="16"/>
  <c r="AA134" i="16"/>
  <c r="S134" i="16"/>
  <c r="E134" i="16"/>
  <c r="D134" i="16"/>
  <c r="AA133" i="16"/>
  <c r="S133" i="16"/>
  <c r="E133" i="16"/>
  <c r="C133" i="16" s="1"/>
  <c r="D133" i="16"/>
  <c r="AA132" i="16"/>
  <c r="AA131" i="16" s="1"/>
  <c r="S132" i="16"/>
  <c r="S131" i="16" s="1"/>
  <c r="E132" i="16"/>
  <c r="D132" i="16"/>
  <c r="C132" i="16"/>
  <c r="AG131" i="16"/>
  <c r="AF131" i="16"/>
  <c r="AE131" i="16"/>
  <c r="AD131" i="16"/>
  <c r="AC131" i="16"/>
  <c r="AB131" i="16"/>
  <c r="Z131" i="16"/>
  <c r="Z130" i="16" s="1"/>
  <c r="Y131" i="16"/>
  <c r="X131" i="16"/>
  <c r="W131" i="16"/>
  <c r="V131" i="16"/>
  <c r="V130" i="16" s="1"/>
  <c r="U131" i="16"/>
  <c r="T131" i="16"/>
  <c r="R131" i="16"/>
  <c r="R130" i="16" s="1"/>
  <c r="Q131" i="16"/>
  <c r="P131" i="16"/>
  <c r="O131" i="16"/>
  <c r="N131" i="16"/>
  <c r="N130" i="16" s="1"/>
  <c r="M131" i="16"/>
  <c r="L131" i="16"/>
  <c r="K131" i="16"/>
  <c r="J131" i="16"/>
  <c r="J130" i="16" s="1"/>
  <c r="I131" i="16"/>
  <c r="H131" i="16"/>
  <c r="G131" i="16"/>
  <c r="F131" i="16"/>
  <c r="F130" i="16" s="1"/>
  <c r="AG130" i="16"/>
  <c r="AC130" i="16"/>
  <c r="Y130" i="16"/>
  <c r="U130" i="16"/>
  <c r="Q130" i="16"/>
  <c r="M130" i="16"/>
  <c r="I130" i="16"/>
  <c r="AA129" i="16"/>
  <c r="S129" i="16"/>
  <c r="S128" i="16" s="1"/>
  <c r="E129" i="16"/>
  <c r="D129" i="16"/>
  <c r="AG128" i="16"/>
  <c r="AF128" i="16"/>
  <c r="AE128" i="16"/>
  <c r="AD128" i="16"/>
  <c r="AC128" i="16"/>
  <c r="AB128" i="16"/>
  <c r="AA128" i="16"/>
  <c r="Z128" i="16"/>
  <c r="Y128" i="16"/>
  <c r="X128" i="16"/>
  <c r="W128" i="16"/>
  <c r="V128" i="16"/>
  <c r="U128" i="16"/>
  <c r="T128" i="16"/>
  <c r="R128" i="16"/>
  <c r="Q128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AA127" i="16"/>
  <c r="S127" i="16"/>
  <c r="E127" i="16"/>
  <c r="C127" i="16" s="1"/>
  <c r="D127" i="16"/>
  <c r="AA126" i="16"/>
  <c r="S126" i="16"/>
  <c r="E126" i="16"/>
  <c r="D126" i="16"/>
  <c r="C126" i="16"/>
  <c r="AA125" i="16"/>
  <c r="S125" i="16"/>
  <c r="E125" i="16"/>
  <c r="D125" i="16"/>
  <c r="D122" i="16" s="1"/>
  <c r="C125" i="16"/>
  <c r="AA124" i="16"/>
  <c r="S124" i="16"/>
  <c r="E124" i="16"/>
  <c r="C124" i="16" s="1"/>
  <c r="D124" i="16"/>
  <c r="AA123" i="16"/>
  <c r="S123" i="16"/>
  <c r="S122" i="16" s="1"/>
  <c r="E123" i="16"/>
  <c r="C123" i="16" s="1"/>
  <c r="D123" i="16"/>
  <c r="AG122" i="16"/>
  <c r="AF122" i="16"/>
  <c r="AE122" i="16"/>
  <c r="AD122" i="16"/>
  <c r="AC122" i="16"/>
  <c r="AB122" i="16"/>
  <c r="Z122" i="16"/>
  <c r="Y122" i="16"/>
  <c r="X122" i="16"/>
  <c r="W122" i="16"/>
  <c r="V122" i="16"/>
  <c r="U122" i="16"/>
  <c r="T122" i="16"/>
  <c r="R122" i="16"/>
  <c r="Q122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AA121" i="16"/>
  <c r="S121" i="16"/>
  <c r="E121" i="16"/>
  <c r="D121" i="16"/>
  <c r="AA120" i="16"/>
  <c r="S120" i="16"/>
  <c r="E120" i="16"/>
  <c r="D120" i="16"/>
  <c r="C120" i="16"/>
  <c r="AA119" i="16"/>
  <c r="AA116" i="16" s="1"/>
  <c r="S119" i="16"/>
  <c r="E119" i="16"/>
  <c r="D119" i="16"/>
  <c r="D116" i="16" s="1"/>
  <c r="C119" i="16"/>
  <c r="AA118" i="16"/>
  <c r="S118" i="16"/>
  <c r="E118" i="16"/>
  <c r="C118" i="16" s="1"/>
  <c r="D118" i="16"/>
  <c r="AA117" i="16"/>
  <c r="S117" i="16"/>
  <c r="E117" i="16"/>
  <c r="D117" i="16"/>
  <c r="AG116" i="16"/>
  <c r="AF116" i="16"/>
  <c r="AE116" i="16"/>
  <c r="AD116" i="16"/>
  <c r="AC116" i="16"/>
  <c r="AB116" i="16"/>
  <c r="Z116" i="16"/>
  <c r="Y116" i="16"/>
  <c r="Y83" i="16" s="1"/>
  <c r="Y75" i="16" s="1"/>
  <c r="X116" i="16"/>
  <c r="W116" i="16"/>
  <c r="V116" i="16"/>
  <c r="U116" i="16"/>
  <c r="U83" i="16" s="1"/>
  <c r="U75" i="16" s="1"/>
  <c r="T116" i="16"/>
  <c r="R116" i="16"/>
  <c r="Q116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AA115" i="16"/>
  <c r="S115" i="16"/>
  <c r="E115" i="16"/>
  <c r="E112" i="16" s="1"/>
  <c r="D115" i="16"/>
  <c r="AA114" i="16"/>
  <c r="S114" i="16"/>
  <c r="E114" i="16"/>
  <c r="D114" i="16"/>
  <c r="C114" i="16"/>
  <c r="AA113" i="16"/>
  <c r="S113" i="16"/>
  <c r="E113" i="16"/>
  <c r="D113" i="16"/>
  <c r="D112" i="16" s="1"/>
  <c r="C113" i="16"/>
  <c r="AG112" i="16"/>
  <c r="AF112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G112" i="16"/>
  <c r="F112" i="16"/>
  <c r="AA111" i="16"/>
  <c r="S111" i="16"/>
  <c r="E111" i="16"/>
  <c r="D111" i="16"/>
  <c r="C111" i="16"/>
  <c r="AA110" i="16"/>
  <c r="S110" i="16"/>
  <c r="E110" i="16"/>
  <c r="C110" i="16" s="1"/>
  <c r="D110" i="16"/>
  <c r="AA109" i="16"/>
  <c r="S109" i="16"/>
  <c r="E109" i="16"/>
  <c r="C109" i="16" s="1"/>
  <c r="D109" i="16"/>
  <c r="AA108" i="16"/>
  <c r="S108" i="16"/>
  <c r="E108" i="16"/>
  <c r="D108" i="16"/>
  <c r="C108" i="16"/>
  <c r="AA107" i="16"/>
  <c r="S107" i="16"/>
  <c r="E107" i="16"/>
  <c r="D107" i="16"/>
  <c r="C107" i="16"/>
  <c r="AA106" i="16"/>
  <c r="S106" i="16"/>
  <c r="E106" i="16"/>
  <c r="D106" i="16"/>
  <c r="AA105" i="16"/>
  <c r="S105" i="16"/>
  <c r="E105" i="16"/>
  <c r="C105" i="16" s="1"/>
  <c r="D105" i="16"/>
  <c r="AA104" i="16"/>
  <c r="S104" i="16"/>
  <c r="E104" i="16"/>
  <c r="D104" i="16"/>
  <c r="C104" i="16"/>
  <c r="AG103" i="16"/>
  <c r="AF103" i="16"/>
  <c r="AE103" i="16"/>
  <c r="AD103" i="16"/>
  <c r="AC103" i="16"/>
  <c r="AB103" i="16"/>
  <c r="Z103" i="16"/>
  <c r="Y103" i="16"/>
  <c r="X103" i="16"/>
  <c r="W103" i="16"/>
  <c r="V103" i="16"/>
  <c r="U103" i="16"/>
  <c r="T103" i="16"/>
  <c r="R103" i="16"/>
  <c r="R83" i="16" s="1"/>
  <c r="R75" i="16" s="1"/>
  <c r="Q103" i="16"/>
  <c r="P103" i="16"/>
  <c r="O103" i="16"/>
  <c r="N103" i="16"/>
  <c r="M103" i="16"/>
  <c r="L103" i="16"/>
  <c r="K103" i="16"/>
  <c r="J103" i="16"/>
  <c r="J83" i="16" s="1"/>
  <c r="J75" i="16" s="1"/>
  <c r="I103" i="16"/>
  <c r="H103" i="16"/>
  <c r="G103" i="16"/>
  <c r="F103" i="16"/>
  <c r="F83" i="16" s="1"/>
  <c r="F75" i="16" s="1"/>
  <c r="AA102" i="16"/>
  <c r="S102" i="16"/>
  <c r="E102" i="16"/>
  <c r="D102" i="16"/>
  <c r="C102" i="16"/>
  <c r="AA101" i="16"/>
  <c r="S101" i="16"/>
  <c r="E101" i="16"/>
  <c r="D101" i="16"/>
  <c r="D95" i="16" s="1"/>
  <c r="C101" i="16"/>
  <c r="AA100" i="16"/>
  <c r="S100" i="16"/>
  <c r="E100" i="16"/>
  <c r="C100" i="16" s="1"/>
  <c r="D100" i="16"/>
  <c r="AA99" i="16"/>
  <c r="S99" i="16"/>
  <c r="S95" i="16" s="1"/>
  <c r="E99" i="16"/>
  <c r="D99" i="16"/>
  <c r="AA98" i="16"/>
  <c r="S98" i="16"/>
  <c r="E98" i="16"/>
  <c r="D98" i="16"/>
  <c r="C98" i="16"/>
  <c r="AA97" i="16"/>
  <c r="S97" i="16"/>
  <c r="E97" i="16"/>
  <c r="D97" i="16"/>
  <c r="C97" i="16"/>
  <c r="AA96" i="16"/>
  <c r="S96" i="16"/>
  <c r="E96" i="16"/>
  <c r="D96" i="16"/>
  <c r="AG95" i="16"/>
  <c r="AF95" i="16"/>
  <c r="AE95" i="16"/>
  <c r="AD95" i="16"/>
  <c r="AC95" i="16"/>
  <c r="AB95" i="16"/>
  <c r="Z95" i="16"/>
  <c r="Y95" i="16"/>
  <c r="X95" i="16"/>
  <c r="W95" i="16"/>
  <c r="V95" i="16"/>
  <c r="U95" i="16"/>
  <c r="T95" i="16"/>
  <c r="R95" i="16"/>
  <c r="Q95" i="16"/>
  <c r="P95" i="16"/>
  <c r="O95" i="16"/>
  <c r="N95" i="16"/>
  <c r="M95" i="16"/>
  <c r="L95" i="16"/>
  <c r="K95" i="16"/>
  <c r="J95" i="16"/>
  <c r="I95" i="16"/>
  <c r="H95" i="16"/>
  <c r="G95" i="16"/>
  <c r="F95" i="16"/>
  <c r="AA94" i="16"/>
  <c r="S94" i="16"/>
  <c r="E94" i="16"/>
  <c r="C94" i="16" s="1"/>
  <c r="D94" i="16"/>
  <c r="AA93" i="16"/>
  <c r="S93" i="16"/>
  <c r="S89" i="16" s="1"/>
  <c r="E93" i="16"/>
  <c r="C93" i="16" s="1"/>
  <c r="D93" i="16"/>
  <c r="AA92" i="16"/>
  <c r="AA89" i="16" s="1"/>
  <c r="S92" i="16"/>
  <c r="E92" i="16"/>
  <c r="D92" i="16"/>
  <c r="C92" i="16"/>
  <c r="AA91" i="16"/>
  <c r="S91" i="16"/>
  <c r="E91" i="16"/>
  <c r="D91" i="16"/>
  <c r="C91" i="16"/>
  <c r="AA90" i="16"/>
  <c r="S90" i="16"/>
  <c r="E90" i="16"/>
  <c r="D90" i="16"/>
  <c r="AG89" i="16"/>
  <c r="AF89" i="16"/>
  <c r="AE89" i="16"/>
  <c r="AD89" i="16"/>
  <c r="AC89" i="16"/>
  <c r="AB89" i="16"/>
  <c r="Z89" i="16"/>
  <c r="Y89" i="16"/>
  <c r="X89" i="16"/>
  <c r="X83" i="16" s="1"/>
  <c r="W89" i="16"/>
  <c r="V89" i="16"/>
  <c r="U89" i="16"/>
  <c r="T89" i="16"/>
  <c r="T83" i="16" s="1"/>
  <c r="R89" i="16"/>
  <c r="Q89" i="16"/>
  <c r="P89" i="16"/>
  <c r="O89" i="16"/>
  <c r="N89" i="16"/>
  <c r="M89" i="16"/>
  <c r="L89" i="16"/>
  <c r="K89" i="16"/>
  <c r="J89" i="16"/>
  <c r="I89" i="16"/>
  <c r="H89" i="16"/>
  <c r="G89" i="16"/>
  <c r="F89" i="16"/>
  <c r="D89" i="16"/>
  <c r="AA88" i="16"/>
  <c r="S88" i="16"/>
  <c r="E88" i="16"/>
  <c r="C88" i="16" s="1"/>
  <c r="D88" i="16"/>
  <c r="AA87" i="16"/>
  <c r="S87" i="16"/>
  <c r="S84" i="16" s="1"/>
  <c r="E87" i="16"/>
  <c r="E84" i="16" s="1"/>
  <c r="D87" i="16"/>
  <c r="AA86" i="16"/>
  <c r="S86" i="16"/>
  <c r="E86" i="16"/>
  <c r="D86" i="16"/>
  <c r="C86" i="16"/>
  <c r="AA85" i="16"/>
  <c r="S85" i="16"/>
  <c r="E85" i="16"/>
  <c r="D85" i="16"/>
  <c r="D84" i="16" s="1"/>
  <c r="C85" i="16"/>
  <c r="AG84" i="16"/>
  <c r="AF84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AD83" i="16"/>
  <c r="Z83" i="16"/>
  <c r="V83" i="16"/>
  <c r="V75" i="16" s="1"/>
  <c r="N83" i="16"/>
  <c r="N75" i="16" s="1"/>
  <c r="AA82" i="16"/>
  <c r="S82" i="16"/>
  <c r="E82" i="16"/>
  <c r="D82" i="16"/>
  <c r="C82" i="16"/>
  <c r="AA81" i="16"/>
  <c r="S81" i="16"/>
  <c r="E81" i="16"/>
  <c r="D81" i="16"/>
  <c r="D80" i="16" s="1"/>
  <c r="C81" i="16"/>
  <c r="AG80" i="16"/>
  <c r="AF80" i="16"/>
  <c r="AE80" i="16"/>
  <c r="AD80" i="16"/>
  <c r="AC80" i="16"/>
  <c r="AB80" i="16"/>
  <c r="AA80" i="16"/>
  <c r="Z80" i="16"/>
  <c r="Y80" i="16"/>
  <c r="X80" i="16"/>
  <c r="W80" i="16"/>
  <c r="V80" i="16"/>
  <c r="U80" i="16"/>
  <c r="T80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C80" i="16"/>
  <c r="AA79" i="16"/>
  <c r="S79" i="16"/>
  <c r="E79" i="16"/>
  <c r="D79" i="16"/>
  <c r="C79" i="16"/>
  <c r="AA78" i="16"/>
  <c r="S78" i="16"/>
  <c r="E78" i="16"/>
  <c r="D78" i="16"/>
  <c r="AG77" i="16"/>
  <c r="AF77" i="16"/>
  <c r="AF76" i="16" s="1"/>
  <c r="AE77" i="16"/>
  <c r="AD77" i="16"/>
  <c r="AC77" i="16"/>
  <c r="AB77" i="16"/>
  <c r="AB76" i="16" s="1"/>
  <c r="AA77" i="16"/>
  <c r="Z77" i="16"/>
  <c r="Y77" i="16"/>
  <c r="X77" i="16"/>
  <c r="X76" i="16" s="1"/>
  <c r="W77" i="16"/>
  <c r="V77" i="16"/>
  <c r="U77" i="16"/>
  <c r="T77" i="16"/>
  <c r="T76" i="16" s="1"/>
  <c r="S77" i="16"/>
  <c r="R77" i="16"/>
  <c r="Q77" i="16"/>
  <c r="P77" i="16"/>
  <c r="P76" i="16" s="1"/>
  <c r="O77" i="16"/>
  <c r="N77" i="16"/>
  <c r="M77" i="16"/>
  <c r="L77" i="16"/>
  <c r="L76" i="16" s="1"/>
  <c r="K77" i="16"/>
  <c r="J77" i="16"/>
  <c r="I77" i="16"/>
  <c r="H77" i="16"/>
  <c r="H76" i="16" s="1"/>
  <c r="G77" i="16"/>
  <c r="F77" i="16"/>
  <c r="D77" i="16"/>
  <c r="D76" i="16" s="1"/>
  <c r="AG76" i="16"/>
  <c r="AE76" i="16"/>
  <c r="AD76" i="16"/>
  <c r="AC76" i="16"/>
  <c r="AA76" i="16"/>
  <c r="Z76" i="16"/>
  <c r="Y76" i="16"/>
  <c r="W76" i="16"/>
  <c r="V76" i="16"/>
  <c r="U76" i="16"/>
  <c r="S76" i="16"/>
  <c r="R76" i="16"/>
  <c r="Q76" i="16"/>
  <c r="O76" i="16"/>
  <c r="N76" i="16"/>
  <c r="M76" i="16"/>
  <c r="K76" i="16"/>
  <c r="J76" i="16"/>
  <c r="I76" i="16"/>
  <c r="G76" i="16"/>
  <c r="F76" i="16"/>
  <c r="Z75" i="16"/>
  <c r="AA74" i="16"/>
  <c r="S74" i="16"/>
  <c r="E74" i="16"/>
  <c r="D74" i="16"/>
  <c r="C74" i="16"/>
  <c r="AA73" i="16"/>
  <c r="S73" i="16"/>
  <c r="E73" i="16"/>
  <c r="D73" i="16"/>
  <c r="C73" i="16"/>
  <c r="AA72" i="16"/>
  <c r="S72" i="16"/>
  <c r="E72" i="16"/>
  <c r="D72" i="16"/>
  <c r="AA71" i="16"/>
  <c r="S71" i="16"/>
  <c r="E71" i="16"/>
  <c r="C71" i="16" s="1"/>
  <c r="D71" i="16"/>
  <c r="AA70" i="16"/>
  <c r="AA69" i="16" s="1"/>
  <c r="S70" i="16"/>
  <c r="S69" i="16" s="1"/>
  <c r="E70" i="16"/>
  <c r="D70" i="16"/>
  <c r="C70" i="16"/>
  <c r="AG69" i="16"/>
  <c r="AF69" i="16"/>
  <c r="AE69" i="16"/>
  <c r="AD69" i="16"/>
  <c r="AD67" i="16" s="1"/>
  <c r="AC69" i="16"/>
  <c r="AB69" i="16"/>
  <c r="Z69" i="16"/>
  <c r="Y69" i="16"/>
  <c r="X69" i="16"/>
  <c r="W69" i="16"/>
  <c r="V69" i="16"/>
  <c r="U69" i="16"/>
  <c r="T69" i="16"/>
  <c r="R69" i="16"/>
  <c r="R67" i="16" s="1"/>
  <c r="Q69" i="16"/>
  <c r="P69" i="16"/>
  <c r="O69" i="16"/>
  <c r="N69" i="16"/>
  <c r="N67" i="16" s="1"/>
  <c r="M69" i="16"/>
  <c r="L69" i="16"/>
  <c r="K69" i="16"/>
  <c r="J69" i="16"/>
  <c r="J67" i="16" s="1"/>
  <c r="I69" i="16"/>
  <c r="H69" i="16"/>
  <c r="G69" i="16"/>
  <c r="F69" i="16"/>
  <c r="F67" i="16" s="1"/>
  <c r="AA68" i="16"/>
  <c r="S68" i="16"/>
  <c r="S67" i="16" s="1"/>
  <c r="E68" i="16"/>
  <c r="D68" i="16"/>
  <c r="C68" i="16"/>
  <c r="AG67" i="16"/>
  <c r="AF67" i="16"/>
  <c r="AE67" i="16"/>
  <c r="AC67" i="16"/>
  <c r="AB67" i="16"/>
  <c r="Z67" i="16"/>
  <c r="Y67" i="16"/>
  <c r="X67" i="16"/>
  <c r="W67" i="16"/>
  <c r="V67" i="16"/>
  <c r="U67" i="16"/>
  <c r="T67" i="16"/>
  <c r="Q67" i="16"/>
  <c r="P67" i="16"/>
  <c r="O67" i="16"/>
  <c r="M67" i="16"/>
  <c r="L67" i="16"/>
  <c r="K67" i="16"/>
  <c r="I67" i="16"/>
  <c r="H67" i="16"/>
  <c r="G67" i="16"/>
  <c r="AA66" i="16"/>
  <c r="S66" i="16"/>
  <c r="E66" i="16"/>
  <c r="D66" i="16"/>
  <c r="C66" i="16"/>
  <c r="AA65" i="16"/>
  <c r="S65" i="16"/>
  <c r="E65" i="16"/>
  <c r="D65" i="16"/>
  <c r="C65" i="16"/>
  <c r="AA64" i="16"/>
  <c r="S64" i="16"/>
  <c r="E64" i="16"/>
  <c r="C64" i="16" s="1"/>
  <c r="D64" i="16"/>
  <c r="AA63" i="16"/>
  <c r="S63" i="16"/>
  <c r="E63" i="16"/>
  <c r="C63" i="16" s="1"/>
  <c r="D63" i="16"/>
  <c r="AA62" i="16"/>
  <c r="S62" i="16"/>
  <c r="E62" i="16"/>
  <c r="D62" i="16"/>
  <c r="C62" i="16"/>
  <c r="AA61" i="16"/>
  <c r="S61" i="16"/>
  <c r="E61" i="16"/>
  <c r="D61" i="16"/>
  <c r="D58" i="16" s="1"/>
  <c r="D54" i="16" s="1"/>
  <c r="C61" i="16"/>
  <c r="AA60" i="16"/>
  <c r="S60" i="16"/>
  <c r="E60" i="16"/>
  <c r="C60" i="16" s="1"/>
  <c r="D60" i="16"/>
  <c r="AA59" i="16"/>
  <c r="S59" i="16"/>
  <c r="E59" i="16"/>
  <c r="C59" i="16" s="1"/>
  <c r="C58" i="16" s="1"/>
  <c r="D59" i="16"/>
  <c r="AG58" i="16"/>
  <c r="AF58" i="16"/>
  <c r="AE58" i="16"/>
  <c r="AD58" i="16"/>
  <c r="AC58" i="16"/>
  <c r="AC54" i="16" s="1"/>
  <c r="AC53" i="16" s="1"/>
  <c r="AB58" i="16"/>
  <c r="Z58" i="16"/>
  <c r="Y58" i="16"/>
  <c r="Y54" i="16" s="1"/>
  <c r="Y53" i="16" s="1"/>
  <c r="Y52" i="16" s="1"/>
  <c r="Y51" i="16" s="1"/>
  <c r="X58" i="16"/>
  <c r="W58" i="16"/>
  <c r="V58" i="16"/>
  <c r="U58" i="16"/>
  <c r="T58" i="16"/>
  <c r="R58" i="16"/>
  <c r="Q58" i="16"/>
  <c r="P58" i="16"/>
  <c r="O58" i="16"/>
  <c r="N58" i="16"/>
  <c r="M58" i="16"/>
  <c r="M54" i="16" s="1"/>
  <c r="M53" i="16" s="1"/>
  <c r="L58" i="16"/>
  <c r="K58" i="16"/>
  <c r="J58" i="16"/>
  <c r="I58" i="16"/>
  <c r="I54" i="16" s="1"/>
  <c r="I53" i="16" s="1"/>
  <c r="H58" i="16"/>
  <c r="G58" i="16"/>
  <c r="F58" i="16"/>
  <c r="E58" i="16"/>
  <c r="E54" i="16" s="1"/>
  <c r="AA57" i="16"/>
  <c r="S57" i="16"/>
  <c r="E57" i="16"/>
  <c r="D57" i="16"/>
  <c r="AA56" i="16"/>
  <c r="AA55" i="16" s="1"/>
  <c r="S56" i="16"/>
  <c r="S55" i="16" s="1"/>
  <c r="E56" i="16"/>
  <c r="D56" i="16"/>
  <c r="C56" i="16"/>
  <c r="AG55" i="16"/>
  <c r="AF55" i="16"/>
  <c r="AE55" i="16"/>
  <c r="AD55" i="16"/>
  <c r="AD54" i="16" s="1"/>
  <c r="AC55" i="16"/>
  <c r="AB55" i="16"/>
  <c r="Z55" i="16"/>
  <c r="Z54" i="16" s="1"/>
  <c r="Z53" i="16" s="1"/>
  <c r="Z52" i="16" s="1"/>
  <c r="Y55" i="16"/>
  <c r="X55" i="16"/>
  <c r="W55" i="16"/>
  <c r="V55" i="16"/>
  <c r="V54" i="16" s="1"/>
  <c r="V53" i="16" s="1"/>
  <c r="U55" i="16"/>
  <c r="T55" i="16"/>
  <c r="R55" i="16"/>
  <c r="R54" i="16" s="1"/>
  <c r="Q55" i="16"/>
  <c r="P55" i="16"/>
  <c r="O55" i="16"/>
  <c r="N55" i="16"/>
  <c r="N54" i="16" s="1"/>
  <c r="M55" i="16"/>
  <c r="L55" i="16"/>
  <c r="K55" i="16"/>
  <c r="J55" i="16"/>
  <c r="J54" i="16" s="1"/>
  <c r="I55" i="16"/>
  <c r="H55" i="16"/>
  <c r="G55" i="16"/>
  <c r="F55" i="16"/>
  <c r="F54" i="16" s="1"/>
  <c r="E55" i="16"/>
  <c r="D55" i="16"/>
  <c r="AG54" i="16"/>
  <c r="AG53" i="16" s="1"/>
  <c r="AF54" i="16"/>
  <c r="AE54" i="16"/>
  <c r="AB54" i="16"/>
  <c r="X54" i="16"/>
  <c r="W54" i="16"/>
  <c r="U54" i="16"/>
  <c r="U53" i="16" s="1"/>
  <c r="T54" i="16"/>
  <c r="Q54" i="16"/>
  <c r="Q53" i="16" s="1"/>
  <c r="P54" i="16"/>
  <c r="O54" i="16"/>
  <c r="L54" i="16"/>
  <c r="K54" i="16"/>
  <c r="H54" i="16"/>
  <c r="G54" i="16"/>
  <c r="AF53" i="16"/>
  <c r="AE53" i="16"/>
  <c r="AB53" i="16"/>
  <c r="X53" i="16"/>
  <c r="W53" i="16"/>
  <c r="T53" i="16"/>
  <c r="P53" i="16"/>
  <c r="O53" i="16"/>
  <c r="L53" i="16"/>
  <c r="K53" i="16"/>
  <c r="H53" i="16"/>
  <c r="G53" i="16"/>
  <c r="Z51" i="16"/>
  <c r="AG45" i="16"/>
  <c r="AA44" i="16"/>
  <c r="AA43" i="16" s="1"/>
  <c r="S44" i="16"/>
  <c r="S43" i="16" s="1"/>
  <c r="E44" i="16"/>
  <c r="D44" i="16"/>
  <c r="C44" i="16"/>
  <c r="C43" i="16" s="1"/>
  <c r="AF43" i="16"/>
  <c r="AE43" i="16"/>
  <c r="AD43" i="16"/>
  <c r="AC43" i="16"/>
  <c r="AB43" i="16"/>
  <c r="Z43" i="16"/>
  <c r="Y43" i="16"/>
  <c r="X43" i="16"/>
  <c r="W43" i="16"/>
  <c r="V43" i="16"/>
  <c r="U43" i="16"/>
  <c r="T43" i="16"/>
  <c r="R43" i="16"/>
  <c r="Q43" i="16"/>
  <c r="P43" i="16"/>
  <c r="P21" i="16" s="1"/>
  <c r="O43" i="16"/>
  <c r="N43" i="16"/>
  <c r="M43" i="16"/>
  <c r="L43" i="16"/>
  <c r="L21" i="16" s="1"/>
  <c r="K43" i="16"/>
  <c r="J43" i="16"/>
  <c r="I43" i="16"/>
  <c r="H43" i="16"/>
  <c r="H21" i="16" s="1"/>
  <c r="G43" i="16"/>
  <c r="F43" i="16"/>
  <c r="E43" i="16"/>
  <c r="D43" i="16"/>
  <c r="E42" i="16"/>
  <c r="D42" i="16"/>
  <c r="C42" i="16"/>
  <c r="AA41" i="16"/>
  <c r="D41" i="16"/>
  <c r="C41" i="16"/>
  <c r="AA40" i="16"/>
  <c r="C40" i="16" s="1"/>
  <c r="D40" i="16"/>
  <c r="AA39" i="16"/>
  <c r="D39" i="16"/>
  <c r="AA38" i="16"/>
  <c r="D38" i="16"/>
  <c r="D37" i="16" s="1"/>
  <c r="C38" i="16"/>
  <c r="AF37" i="16"/>
  <c r="AE37" i="16"/>
  <c r="AD37" i="16"/>
  <c r="AC37" i="16"/>
  <c r="AC27" i="16" s="1"/>
  <c r="AB37" i="16"/>
  <c r="AA36" i="16"/>
  <c r="D36" i="16"/>
  <c r="C36" i="16"/>
  <c r="AA35" i="16"/>
  <c r="C35" i="16" s="1"/>
  <c r="C34" i="16" s="1"/>
  <c r="D35" i="16"/>
  <c r="AF34" i="16"/>
  <c r="AE34" i="16"/>
  <c r="AD34" i="16"/>
  <c r="AC34" i="16"/>
  <c r="AB34" i="16"/>
  <c r="D34" i="16"/>
  <c r="AA33" i="16"/>
  <c r="C33" i="16" s="1"/>
  <c r="C32" i="16" s="1"/>
  <c r="D33" i="16"/>
  <c r="D32" i="16" s="1"/>
  <c r="AF32" i="16"/>
  <c r="AE32" i="16"/>
  <c r="AD32" i="16"/>
  <c r="AC32" i="16"/>
  <c r="AB32" i="16"/>
  <c r="AA32" i="16"/>
  <c r="AA31" i="16"/>
  <c r="D31" i="16"/>
  <c r="D28" i="16" s="1"/>
  <c r="C31" i="16"/>
  <c r="AA30" i="16"/>
  <c r="D30" i="16"/>
  <c r="C30" i="16"/>
  <c r="AA29" i="16"/>
  <c r="C29" i="16" s="1"/>
  <c r="C28" i="16" s="1"/>
  <c r="D29" i="16"/>
  <c r="AF28" i="16"/>
  <c r="AF27" i="16" s="1"/>
  <c r="AE28" i="16"/>
  <c r="AE27" i="16" s="1"/>
  <c r="AD28" i="16"/>
  <c r="AC28" i="16"/>
  <c r="AB28" i="16"/>
  <c r="AB27" i="16"/>
  <c r="E26" i="16"/>
  <c r="C26" i="16" s="1"/>
  <c r="D26" i="16"/>
  <c r="S25" i="16"/>
  <c r="E25" i="16"/>
  <c r="C25" i="16" s="1"/>
  <c r="D25" i="16"/>
  <c r="AA24" i="16"/>
  <c r="S24" i="16"/>
  <c r="E24" i="16"/>
  <c r="D24" i="16"/>
  <c r="AA23" i="16"/>
  <c r="AA22" i="16" s="1"/>
  <c r="AA290" i="16" s="1"/>
  <c r="AA289" i="16" s="1"/>
  <c r="S23" i="16"/>
  <c r="S22" i="16" s="1"/>
  <c r="S290" i="16" s="1"/>
  <c r="E23" i="16"/>
  <c r="D23" i="16"/>
  <c r="AG22" i="16"/>
  <c r="AG290" i="16" s="1"/>
  <c r="AG289" i="16" s="1"/>
  <c r="AF22" i="16"/>
  <c r="AF290" i="16" s="1"/>
  <c r="AF289" i="16" s="1"/>
  <c r="AE22" i="16"/>
  <c r="AE290" i="16" s="1"/>
  <c r="AE289" i="16" s="1"/>
  <c r="AD22" i="16"/>
  <c r="AC22" i="16"/>
  <c r="AC290" i="16" s="1"/>
  <c r="AC289" i="16" s="1"/>
  <c r="AB22" i="16"/>
  <c r="AB290" i="16" s="1"/>
  <c r="AB289" i="16" s="1"/>
  <c r="Z22" i="16"/>
  <c r="Y22" i="16"/>
  <c r="Y290" i="16" s="1"/>
  <c r="Y289" i="16" s="1"/>
  <c r="X22" i="16"/>
  <c r="X290" i="16" s="1"/>
  <c r="X289" i="16" s="1"/>
  <c r="W22" i="16"/>
  <c r="W290" i="16" s="1"/>
  <c r="W289" i="16" s="1"/>
  <c r="V22" i="16"/>
  <c r="V290" i="16" s="1"/>
  <c r="V289" i="16" s="1"/>
  <c r="U22" i="16"/>
  <c r="U290" i="16" s="1"/>
  <c r="U289" i="16" s="1"/>
  <c r="T22" i="16"/>
  <c r="T290" i="16" s="1"/>
  <c r="T289" i="16" s="1"/>
  <c r="R22" i="16"/>
  <c r="R290" i="16" s="1"/>
  <c r="R289" i="16" s="1"/>
  <c r="Q22" i="16"/>
  <c r="Q290" i="16" s="1"/>
  <c r="Q289" i="16" s="1"/>
  <c r="P22" i="16"/>
  <c r="P290" i="16" s="1"/>
  <c r="P289" i="16" s="1"/>
  <c r="O22" i="16"/>
  <c r="O290" i="16" s="1"/>
  <c r="O289" i="16" s="1"/>
  <c r="N22" i="16"/>
  <c r="N290" i="16" s="1"/>
  <c r="N289" i="16" s="1"/>
  <c r="M22" i="16"/>
  <c r="M290" i="16" s="1"/>
  <c r="M289" i="16" s="1"/>
  <c r="L22" i="16"/>
  <c r="L290" i="16" s="1"/>
  <c r="L289" i="16" s="1"/>
  <c r="K22" i="16"/>
  <c r="K290" i="16" s="1"/>
  <c r="K289" i="16" s="1"/>
  <c r="J22" i="16"/>
  <c r="J290" i="16" s="1"/>
  <c r="J289" i="16" s="1"/>
  <c r="I22" i="16"/>
  <c r="I290" i="16" s="1"/>
  <c r="I289" i="16" s="1"/>
  <c r="H22" i="16"/>
  <c r="H290" i="16" s="1"/>
  <c r="H289" i="16" s="1"/>
  <c r="G22" i="16"/>
  <c r="G290" i="16" s="1"/>
  <c r="G289" i="16" s="1"/>
  <c r="F22" i="16"/>
  <c r="F290" i="16" s="1"/>
  <c r="F289" i="16" s="1"/>
  <c r="E22" i="16"/>
  <c r="E290" i="16" s="1"/>
  <c r="D22" i="16"/>
  <c r="D290" i="16" s="1"/>
  <c r="AG21" i="16"/>
  <c r="AF21" i="16"/>
  <c r="AE21" i="16"/>
  <c r="AB21" i="16"/>
  <c r="Y21" i="16"/>
  <c r="X21" i="16"/>
  <c r="W21" i="16"/>
  <c r="U21" i="16"/>
  <c r="T21" i="16"/>
  <c r="S21" i="16"/>
  <c r="R21" i="16"/>
  <c r="Q21" i="16"/>
  <c r="O21" i="16"/>
  <c r="N21" i="16"/>
  <c r="M21" i="16"/>
  <c r="K21" i="16"/>
  <c r="J21" i="16"/>
  <c r="I21" i="16"/>
  <c r="G21" i="16"/>
  <c r="F21" i="16"/>
  <c r="E21" i="16"/>
  <c r="C144" i="16" l="1"/>
  <c r="S83" i="16"/>
  <c r="S75" i="16" s="1"/>
  <c r="E53" i="16"/>
  <c r="Y287" i="16"/>
  <c r="Y50" i="16"/>
  <c r="E103" i="16"/>
  <c r="C106" i="16"/>
  <c r="E131" i="16"/>
  <c r="C134" i="16"/>
  <c r="C151" i="16"/>
  <c r="AC21" i="16"/>
  <c r="AD290" i="16"/>
  <c r="AD289" i="16" s="1"/>
  <c r="AD21" i="16"/>
  <c r="C23" i="16"/>
  <c r="AD27" i="16"/>
  <c r="C39" i="16"/>
  <c r="C37" i="16" s="1"/>
  <c r="AA37" i="16"/>
  <c r="F53" i="16"/>
  <c r="F52" i="16" s="1"/>
  <c r="J53" i="16"/>
  <c r="J52" i="16" s="1"/>
  <c r="J51" i="16" s="1"/>
  <c r="N53" i="16"/>
  <c r="N52" i="16" s="1"/>
  <c r="N51" i="16" s="1"/>
  <c r="R53" i="16"/>
  <c r="R52" i="16" s="1"/>
  <c r="R51" i="16" s="1"/>
  <c r="C57" i="16"/>
  <c r="S58" i="16"/>
  <c r="AA67" i="16"/>
  <c r="D69" i="16"/>
  <c r="D67" i="16" s="1"/>
  <c r="D53" i="16" s="1"/>
  <c r="AB83" i="16"/>
  <c r="AF83" i="16"/>
  <c r="AF75" i="16" s="1"/>
  <c r="C96" i="16"/>
  <c r="E95" i="16"/>
  <c r="E83" i="16" s="1"/>
  <c r="AA95" i="16"/>
  <c r="S103" i="16"/>
  <c r="I83" i="16"/>
  <c r="I75" i="16" s="1"/>
  <c r="I52" i="16" s="1"/>
  <c r="I51" i="16" s="1"/>
  <c r="M83" i="16"/>
  <c r="M75" i="16" s="1"/>
  <c r="M285" i="16" s="1"/>
  <c r="Q83" i="16"/>
  <c r="Q75" i="16" s="1"/>
  <c r="C117" i="16"/>
  <c r="AA122" i="16"/>
  <c r="C129" i="16"/>
  <c r="C128" i="16" s="1"/>
  <c r="S130" i="16"/>
  <c r="C142" i="16"/>
  <c r="C141" i="16" s="1"/>
  <c r="E141" i="16"/>
  <c r="D151" i="16"/>
  <c r="C163" i="16"/>
  <c r="S165" i="16"/>
  <c r="H52" i="16"/>
  <c r="H51" i="16" s="1"/>
  <c r="V52" i="16"/>
  <c r="C90" i="16"/>
  <c r="C89" i="16" s="1"/>
  <c r="E89" i="16"/>
  <c r="C27" i="16"/>
  <c r="U52" i="16"/>
  <c r="S54" i="16"/>
  <c r="S53" i="16" s="1"/>
  <c r="E69" i="16"/>
  <c r="E67" i="16" s="1"/>
  <c r="C72" i="16"/>
  <c r="C69" i="16" s="1"/>
  <c r="C67" i="16" s="1"/>
  <c r="AE75" i="16"/>
  <c r="AE52" i="16" s="1"/>
  <c r="AE51" i="16" s="1"/>
  <c r="C78" i="16"/>
  <c r="C77" i="16" s="1"/>
  <c r="C76" i="16" s="1"/>
  <c r="E77" i="16"/>
  <c r="E76" i="16" s="1"/>
  <c r="C103" i="16"/>
  <c r="AA103" i="16"/>
  <c r="S116" i="16"/>
  <c r="C122" i="16"/>
  <c r="AD130" i="16"/>
  <c r="AD75" i="16" s="1"/>
  <c r="AD285" i="16" s="1"/>
  <c r="C131" i="16"/>
  <c r="C130" i="16" s="1"/>
  <c r="AA130" i="16"/>
  <c r="E151" i="16"/>
  <c r="C154" i="16"/>
  <c r="F194" i="16"/>
  <c r="E238" i="16"/>
  <c r="C239" i="16"/>
  <c r="C238" i="16" s="1"/>
  <c r="Z287" i="16"/>
  <c r="Z50" i="16"/>
  <c r="AB52" i="16"/>
  <c r="AB51" i="16" s="1"/>
  <c r="AB50" i="16" s="1"/>
  <c r="Q52" i="16"/>
  <c r="Q51" i="16" s="1"/>
  <c r="Z290" i="16"/>
  <c r="Z289" i="16" s="1"/>
  <c r="Z21" i="16"/>
  <c r="V21" i="16"/>
  <c r="C24" i="16"/>
  <c r="AA28" i="16"/>
  <c r="D27" i="16"/>
  <c r="D21" i="16" s="1"/>
  <c r="AA34" i="16"/>
  <c r="X52" i="16"/>
  <c r="X51" i="16" s="1"/>
  <c r="AD53" i="16"/>
  <c r="C55" i="16"/>
  <c r="C54" i="16" s="1"/>
  <c r="AA58" i="16"/>
  <c r="AA54" i="16" s="1"/>
  <c r="AA53" i="16" s="1"/>
  <c r="AA52" i="16" s="1"/>
  <c r="AA51" i="16" s="1"/>
  <c r="AA50" i="16" s="1"/>
  <c r="H75" i="16"/>
  <c r="T75" i="16"/>
  <c r="T52" i="16" s="1"/>
  <c r="T51" i="16" s="1"/>
  <c r="X75" i="16"/>
  <c r="AB75" i="16"/>
  <c r="G83" i="16"/>
  <c r="G75" i="16" s="1"/>
  <c r="K83" i="16"/>
  <c r="K75" i="16" s="1"/>
  <c r="O83" i="16"/>
  <c r="O75" i="16" s="1"/>
  <c r="W83" i="16"/>
  <c r="W75" i="16" s="1"/>
  <c r="AA83" i="16"/>
  <c r="AA75" i="16" s="1"/>
  <c r="AE83" i="16"/>
  <c r="D83" i="16"/>
  <c r="H83" i="16"/>
  <c r="L83" i="16"/>
  <c r="L75" i="16" s="1"/>
  <c r="P83" i="16"/>
  <c r="P75" i="16" s="1"/>
  <c r="P52" i="16" s="1"/>
  <c r="P51" i="16" s="1"/>
  <c r="C99" i="16"/>
  <c r="D103" i="16"/>
  <c r="AC83" i="16"/>
  <c r="AC75" i="16" s="1"/>
  <c r="AC52" i="16" s="1"/>
  <c r="AC51" i="16" s="1"/>
  <c r="AG83" i="16"/>
  <c r="AG75" i="16" s="1"/>
  <c r="AG52" i="16" s="1"/>
  <c r="AG51" i="16" s="1"/>
  <c r="C121" i="16"/>
  <c r="D131" i="16"/>
  <c r="AA166" i="16"/>
  <c r="AA165" i="16" s="1"/>
  <c r="I195" i="16"/>
  <c r="I194" i="16" s="1"/>
  <c r="C87" i="16"/>
  <c r="C84" i="16" s="1"/>
  <c r="C115" i="16"/>
  <c r="C112" i="16" s="1"/>
  <c r="C139" i="16"/>
  <c r="C136" i="16" s="1"/>
  <c r="C147" i="16"/>
  <c r="C179" i="16"/>
  <c r="H194" i="16"/>
  <c r="S196" i="16"/>
  <c r="T204" i="16"/>
  <c r="T195" i="16" s="1"/>
  <c r="T194" i="16" s="1"/>
  <c r="AA231" i="16"/>
  <c r="AA230" i="16" s="1"/>
  <c r="C236" i="16"/>
  <c r="C235" i="16" s="1"/>
  <c r="E235" i="16"/>
  <c r="C261" i="16"/>
  <c r="E259" i="16"/>
  <c r="E258" i="16" s="1"/>
  <c r="D258" i="16"/>
  <c r="D289" i="16"/>
  <c r="C176" i="16"/>
  <c r="C175" i="16" s="1"/>
  <c r="E175" i="16"/>
  <c r="P194" i="16"/>
  <c r="AA205" i="16"/>
  <c r="AA204" i="16" s="1"/>
  <c r="AA195" i="16" s="1"/>
  <c r="AA194" i="16" s="1"/>
  <c r="V285" i="16"/>
  <c r="V194" i="16"/>
  <c r="C181" i="16"/>
  <c r="E179" i="16"/>
  <c r="C182" i="16"/>
  <c r="C203" i="16"/>
  <c r="C196" i="16" s="1"/>
  <c r="C272" i="16"/>
  <c r="C271" i="16" s="1"/>
  <c r="C269" i="16" s="1"/>
  <c r="C268" i="16" s="1"/>
  <c r="E271" i="16"/>
  <c r="E276" i="16"/>
  <c r="E269" i="16" s="1"/>
  <c r="E268" i="16" s="1"/>
  <c r="C277" i="16"/>
  <c r="C276" i="16" s="1"/>
  <c r="Q285" i="16"/>
  <c r="AE285" i="16"/>
  <c r="C211" i="16"/>
  <c r="E216" i="16"/>
  <c r="E204" i="16" s="1"/>
  <c r="E195" i="16" s="1"/>
  <c r="E194" i="16" s="1"/>
  <c r="C220" i="16"/>
  <c r="D231" i="16"/>
  <c r="D230" i="16" s="1"/>
  <c r="D194" i="16" s="1"/>
  <c r="P268" i="16"/>
  <c r="J285" i="16"/>
  <c r="C207" i="16"/>
  <c r="C205" i="16" s="1"/>
  <c r="U230" i="16"/>
  <c r="U194" i="16" s="1"/>
  <c r="C254" i="16"/>
  <c r="S252" i="16"/>
  <c r="S251" i="16" s="1"/>
  <c r="Z285" i="16"/>
  <c r="H268" i="16"/>
  <c r="D269" i="16"/>
  <c r="D268" i="16" s="1"/>
  <c r="X285" i="16"/>
  <c r="AC285" i="16"/>
  <c r="AG285" i="16"/>
  <c r="S205" i="16"/>
  <c r="S204" i="16" s="1"/>
  <c r="C224" i="16"/>
  <c r="C252" i="16"/>
  <c r="C251" i="16" s="1"/>
  <c r="R285" i="16"/>
  <c r="AB285" i="16"/>
  <c r="H285" i="16"/>
  <c r="U285" i="16"/>
  <c r="Y285" i="16"/>
  <c r="E233" i="16"/>
  <c r="E231" i="16" s="1"/>
  <c r="E230" i="16" s="1"/>
  <c r="C242" i="16"/>
  <c r="C248" i="16"/>
  <c r="C246" i="16" s="1"/>
  <c r="E252" i="16"/>
  <c r="E251" i="16" s="1"/>
  <c r="C264" i="16"/>
  <c r="C263" i="16" s="1"/>
  <c r="C283" i="16"/>
  <c r="C282" i="16" s="1"/>
  <c r="S292" i="16"/>
  <c r="E292" i="16"/>
  <c r="E289" i="16" s="1"/>
  <c r="C293" i="16"/>
  <c r="C292" i="16" s="1"/>
  <c r="S289" i="16"/>
  <c r="C300" i="16"/>
  <c r="S246" i="16"/>
  <c r="S231" i="16" s="1"/>
  <c r="S230" i="16" s="1"/>
  <c r="C260" i="16"/>
  <c r="D263" i="16"/>
  <c r="O303" i="15"/>
  <c r="L303" i="15"/>
  <c r="I303" i="15"/>
  <c r="F303" i="15"/>
  <c r="C303" i="15" s="1"/>
  <c r="O301" i="15"/>
  <c r="L301" i="15"/>
  <c r="I301" i="15"/>
  <c r="F301" i="15"/>
  <c r="O299" i="15"/>
  <c r="L299" i="15"/>
  <c r="I299" i="15"/>
  <c r="F299" i="15"/>
  <c r="O298" i="15"/>
  <c r="L298" i="15"/>
  <c r="I298" i="15"/>
  <c r="F298" i="15"/>
  <c r="O297" i="15"/>
  <c r="L297" i="15"/>
  <c r="I297" i="15"/>
  <c r="F297" i="15"/>
  <c r="C297" i="15" s="1"/>
  <c r="O296" i="15"/>
  <c r="L296" i="15"/>
  <c r="I296" i="15"/>
  <c r="F296" i="15"/>
  <c r="O295" i="15"/>
  <c r="L295" i="15"/>
  <c r="I295" i="15"/>
  <c r="F295" i="15"/>
  <c r="O294" i="15"/>
  <c r="L294" i="15"/>
  <c r="I294" i="15"/>
  <c r="F294" i="15"/>
  <c r="N293" i="15"/>
  <c r="M293" i="15"/>
  <c r="K293" i="15"/>
  <c r="J293" i="15"/>
  <c r="H293" i="15"/>
  <c r="G293" i="15"/>
  <c r="E293" i="15"/>
  <c r="D293" i="15"/>
  <c r="O285" i="15"/>
  <c r="L285" i="15"/>
  <c r="I285" i="15"/>
  <c r="F285" i="15"/>
  <c r="O284" i="15"/>
  <c r="L284" i="15"/>
  <c r="I284" i="15"/>
  <c r="F284" i="15"/>
  <c r="N283" i="15"/>
  <c r="M283" i="15"/>
  <c r="K283" i="15"/>
  <c r="J283" i="15"/>
  <c r="H283" i="15"/>
  <c r="G283" i="15"/>
  <c r="E283" i="15"/>
  <c r="D283" i="15"/>
  <c r="F283" i="15" s="1"/>
  <c r="O282" i="15"/>
  <c r="L282" i="15"/>
  <c r="I282" i="15"/>
  <c r="F282" i="15"/>
  <c r="N281" i="15"/>
  <c r="M281" i="15"/>
  <c r="O281" i="15" s="1"/>
  <c r="K281" i="15"/>
  <c r="J281" i="15"/>
  <c r="H281" i="15"/>
  <c r="G281" i="15"/>
  <c r="E281" i="15"/>
  <c r="D281" i="15"/>
  <c r="O280" i="15"/>
  <c r="L280" i="15"/>
  <c r="I280" i="15"/>
  <c r="F280" i="15"/>
  <c r="O279" i="15"/>
  <c r="L279" i="15"/>
  <c r="I279" i="15"/>
  <c r="F279" i="15"/>
  <c r="O278" i="15"/>
  <c r="O277" i="15" s="1"/>
  <c r="L278" i="15"/>
  <c r="I278" i="15"/>
  <c r="F278" i="15"/>
  <c r="N277" i="15"/>
  <c r="M277" i="15"/>
  <c r="K277" i="15"/>
  <c r="J277" i="15"/>
  <c r="H277" i="15"/>
  <c r="G277" i="15"/>
  <c r="E277" i="15"/>
  <c r="D277" i="15"/>
  <c r="O276" i="15"/>
  <c r="L276" i="15"/>
  <c r="I276" i="15"/>
  <c r="F276" i="15"/>
  <c r="O275" i="15"/>
  <c r="L275" i="15"/>
  <c r="I275" i="15"/>
  <c r="F275" i="15"/>
  <c r="O274" i="15"/>
  <c r="L274" i="15"/>
  <c r="I274" i="15"/>
  <c r="F274" i="15"/>
  <c r="O273" i="15"/>
  <c r="L273" i="15"/>
  <c r="I273" i="15"/>
  <c r="F273" i="15"/>
  <c r="N272" i="15"/>
  <c r="N270" i="15" s="1"/>
  <c r="N269" i="15" s="1"/>
  <c r="M272" i="15"/>
  <c r="K272" i="15"/>
  <c r="K270" i="15" s="1"/>
  <c r="J272" i="15"/>
  <c r="H272" i="15"/>
  <c r="G272" i="15"/>
  <c r="E272" i="15"/>
  <c r="D272" i="15"/>
  <c r="O271" i="15"/>
  <c r="L271" i="15"/>
  <c r="I271" i="15"/>
  <c r="F271" i="15"/>
  <c r="O268" i="15"/>
  <c r="L268" i="15"/>
  <c r="I268" i="15"/>
  <c r="F268" i="15"/>
  <c r="O267" i="15"/>
  <c r="L267" i="15"/>
  <c r="I267" i="15"/>
  <c r="F267" i="15"/>
  <c r="O266" i="15"/>
  <c r="L266" i="15"/>
  <c r="I266" i="15"/>
  <c r="F266" i="15"/>
  <c r="O265" i="15"/>
  <c r="L265" i="15"/>
  <c r="I265" i="15"/>
  <c r="F265" i="15"/>
  <c r="N264" i="15"/>
  <c r="M264" i="15"/>
  <c r="K264" i="15"/>
  <c r="J264" i="15"/>
  <c r="H264" i="15"/>
  <c r="G264" i="15"/>
  <c r="E264" i="15"/>
  <c r="D264" i="15"/>
  <c r="O263" i="15"/>
  <c r="L263" i="15"/>
  <c r="I263" i="15"/>
  <c r="F263" i="15"/>
  <c r="O262" i="15"/>
  <c r="L262" i="15"/>
  <c r="I262" i="15"/>
  <c r="F262" i="15"/>
  <c r="O261" i="15"/>
  <c r="L261" i="15"/>
  <c r="I261" i="15"/>
  <c r="F261" i="15"/>
  <c r="N260" i="15"/>
  <c r="N259" i="15" s="1"/>
  <c r="M260" i="15"/>
  <c r="K260" i="15"/>
  <c r="J260" i="15"/>
  <c r="J259" i="15" s="1"/>
  <c r="H260" i="15"/>
  <c r="H259" i="15" s="1"/>
  <c r="G260" i="15"/>
  <c r="E260" i="15"/>
  <c r="D260" i="15"/>
  <c r="O258" i="15"/>
  <c r="L258" i="15"/>
  <c r="I258" i="15"/>
  <c r="F258" i="15"/>
  <c r="O257" i="15"/>
  <c r="L257" i="15"/>
  <c r="I257" i="15"/>
  <c r="F257" i="15"/>
  <c r="O256" i="15"/>
  <c r="L256" i="15"/>
  <c r="I256" i="15"/>
  <c r="F256" i="15"/>
  <c r="O255" i="15"/>
  <c r="L255" i="15"/>
  <c r="I255" i="15"/>
  <c r="F255" i="15"/>
  <c r="O254" i="15"/>
  <c r="L254" i="15"/>
  <c r="I254" i="15"/>
  <c r="F254" i="15"/>
  <c r="N253" i="15"/>
  <c r="O253" i="15" s="1"/>
  <c r="M253" i="15"/>
  <c r="K253" i="15"/>
  <c r="K252" i="15" s="1"/>
  <c r="J253" i="15"/>
  <c r="J252" i="15" s="1"/>
  <c r="H253" i="15"/>
  <c r="H252" i="15" s="1"/>
  <c r="G253" i="15"/>
  <c r="E253" i="15"/>
  <c r="E252" i="15" s="1"/>
  <c r="D253" i="15"/>
  <c r="N252" i="15"/>
  <c r="M252" i="15"/>
  <c r="O251" i="15"/>
  <c r="L251" i="15"/>
  <c r="I251" i="15"/>
  <c r="F251" i="15"/>
  <c r="O250" i="15"/>
  <c r="L250" i="15"/>
  <c r="I250" i="15"/>
  <c r="F250" i="15"/>
  <c r="O249" i="15"/>
  <c r="L249" i="15"/>
  <c r="I249" i="15"/>
  <c r="F249" i="15"/>
  <c r="O248" i="15"/>
  <c r="L248" i="15"/>
  <c r="I248" i="15"/>
  <c r="F248" i="15"/>
  <c r="N247" i="15"/>
  <c r="M247" i="15"/>
  <c r="K247" i="15"/>
  <c r="J247" i="15"/>
  <c r="H247" i="15"/>
  <c r="G247" i="15"/>
  <c r="E247" i="15"/>
  <c r="D247" i="15"/>
  <c r="O246" i="15"/>
  <c r="L246" i="15"/>
  <c r="I246" i="15"/>
  <c r="F246" i="15"/>
  <c r="O245" i="15"/>
  <c r="L245" i="15"/>
  <c r="I245" i="15"/>
  <c r="F245" i="15"/>
  <c r="O244" i="15"/>
  <c r="L244" i="15"/>
  <c r="I244" i="15"/>
  <c r="F244" i="15"/>
  <c r="O243" i="15"/>
  <c r="L243" i="15"/>
  <c r="I243" i="15"/>
  <c r="F243" i="15"/>
  <c r="O242" i="15"/>
  <c r="L242" i="15"/>
  <c r="I242" i="15"/>
  <c r="F242" i="15"/>
  <c r="O241" i="15"/>
  <c r="L241" i="15"/>
  <c r="I241" i="15"/>
  <c r="F241" i="15"/>
  <c r="O240" i="15"/>
  <c r="L240" i="15"/>
  <c r="I240" i="15"/>
  <c r="F240" i="15"/>
  <c r="N239" i="15"/>
  <c r="M239" i="15"/>
  <c r="K239" i="15"/>
  <c r="J239" i="15"/>
  <c r="H239" i="15"/>
  <c r="G239" i="15"/>
  <c r="E239" i="15"/>
  <c r="D239" i="15"/>
  <c r="O238" i="15"/>
  <c r="L238" i="15"/>
  <c r="I238" i="15"/>
  <c r="F238" i="15"/>
  <c r="O237" i="15"/>
  <c r="L237" i="15"/>
  <c r="I237" i="15"/>
  <c r="F237" i="15"/>
  <c r="N236" i="15"/>
  <c r="M236" i="15"/>
  <c r="K236" i="15"/>
  <c r="J236" i="15"/>
  <c r="H236" i="15"/>
  <c r="G236" i="15"/>
  <c r="E236" i="15"/>
  <c r="D236" i="15"/>
  <c r="O235" i="15"/>
  <c r="L235" i="15"/>
  <c r="I235" i="15"/>
  <c r="F235" i="15"/>
  <c r="N234" i="15"/>
  <c r="M234" i="15"/>
  <c r="K234" i="15"/>
  <c r="K232" i="15" s="1"/>
  <c r="J234" i="15"/>
  <c r="H234" i="15"/>
  <c r="G234" i="15"/>
  <c r="E234" i="15"/>
  <c r="E232" i="15" s="1"/>
  <c r="D234" i="15"/>
  <c r="O233" i="15"/>
  <c r="L233" i="15"/>
  <c r="I233" i="15"/>
  <c r="F233" i="15"/>
  <c r="O230" i="15"/>
  <c r="L230" i="15"/>
  <c r="I230" i="15"/>
  <c r="F230" i="15"/>
  <c r="O229" i="15"/>
  <c r="L229" i="15"/>
  <c r="I229" i="15"/>
  <c r="F229" i="15"/>
  <c r="N228" i="15"/>
  <c r="M228" i="15"/>
  <c r="K228" i="15"/>
  <c r="J228" i="15"/>
  <c r="H228" i="15"/>
  <c r="G228" i="15"/>
  <c r="E228" i="15"/>
  <c r="D228" i="15"/>
  <c r="O227" i="15"/>
  <c r="L227" i="15"/>
  <c r="I227" i="15"/>
  <c r="F227" i="15"/>
  <c r="O226" i="15"/>
  <c r="L226" i="15"/>
  <c r="I226" i="15"/>
  <c r="F226" i="15"/>
  <c r="O225" i="15"/>
  <c r="L225" i="15"/>
  <c r="I225" i="15"/>
  <c r="F225" i="15"/>
  <c r="O224" i="15"/>
  <c r="L224" i="15"/>
  <c r="I224" i="15"/>
  <c r="F224" i="15"/>
  <c r="O223" i="15"/>
  <c r="L223" i="15"/>
  <c r="I223" i="15"/>
  <c r="F223" i="15"/>
  <c r="O222" i="15"/>
  <c r="L222" i="15"/>
  <c r="I222" i="15"/>
  <c r="F222" i="15"/>
  <c r="O221" i="15"/>
  <c r="L221" i="15"/>
  <c r="I221" i="15"/>
  <c r="F221" i="15"/>
  <c r="O220" i="15"/>
  <c r="L220" i="15"/>
  <c r="I220" i="15"/>
  <c r="F220" i="15"/>
  <c r="O219" i="15"/>
  <c r="L219" i="15"/>
  <c r="I219" i="15"/>
  <c r="F219" i="15"/>
  <c r="O218" i="15"/>
  <c r="L218" i="15"/>
  <c r="I218" i="15"/>
  <c r="F218" i="15"/>
  <c r="N217" i="15"/>
  <c r="M217" i="15"/>
  <c r="K217" i="15"/>
  <c r="J217" i="15"/>
  <c r="H217" i="15"/>
  <c r="G217" i="15"/>
  <c r="E217" i="15"/>
  <c r="D217" i="15"/>
  <c r="O216" i="15"/>
  <c r="L216" i="15"/>
  <c r="I216" i="15"/>
  <c r="F216" i="15"/>
  <c r="O215" i="15"/>
  <c r="L215" i="15"/>
  <c r="I215" i="15"/>
  <c r="F215" i="15"/>
  <c r="O214" i="15"/>
  <c r="L214" i="15"/>
  <c r="I214" i="15"/>
  <c r="F214" i="15"/>
  <c r="O213" i="15"/>
  <c r="L213" i="15"/>
  <c r="I213" i="15"/>
  <c r="F213" i="15"/>
  <c r="O212" i="15"/>
  <c r="L212" i="15"/>
  <c r="I212" i="15"/>
  <c r="F212" i="15"/>
  <c r="O211" i="15"/>
  <c r="L211" i="15"/>
  <c r="I211" i="15"/>
  <c r="F211" i="15"/>
  <c r="O210" i="15"/>
  <c r="L210" i="15"/>
  <c r="I210" i="15"/>
  <c r="F210" i="15"/>
  <c r="O209" i="15"/>
  <c r="L209" i="15"/>
  <c r="I209" i="15"/>
  <c r="F209" i="15"/>
  <c r="O208" i="15"/>
  <c r="L208" i="15"/>
  <c r="I208" i="15"/>
  <c r="F208" i="15"/>
  <c r="O207" i="15"/>
  <c r="L207" i="15"/>
  <c r="I207" i="15"/>
  <c r="F207" i="15"/>
  <c r="N206" i="15"/>
  <c r="M206" i="15"/>
  <c r="K206" i="15"/>
  <c r="J206" i="15"/>
  <c r="H206" i="15"/>
  <c r="G206" i="15"/>
  <c r="E206" i="15"/>
  <c r="D206" i="15"/>
  <c r="O204" i="15"/>
  <c r="L204" i="15"/>
  <c r="I204" i="15"/>
  <c r="F204" i="15"/>
  <c r="O203" i="15"/>
  <c r="L203" i="15"/>
  <c r="I203" i="15"/>
  <c r="F203" i="15"/>
  <c r="O202" i="15"/>
  <c r="L202" i="15"/>
  <c r="I202" i="15"/>
  <c r="F202" i="15"/>
  <c r="O201" i="15"/>
  <c r="L201" i="15"/>
  <c r="I201" i="15"/>
  <c r="F201" i="15"/>
  <c r="O200" i="15"/>
  <c r="L200" i="15"/>
  <c r="I200" i="15"/>
  <c r="F200" i="15"/>
  <c r="N199" i="15"/>
  <c r="N197" i="15" s="1"/>
  <c r="M199" i="15"/>
  <c r="K199" i="15"/>
  <c r="K197" i="15" s="1"/>
  <c r="J199" i="15"/>
  <c r="H199" i="15"/>
  <c r="G199" i="15"/>
  <c r="E199" i="15"/>
  <c r="D199" i="15"/>
  <c r="D197" i="15" s="1"/>
  <c r="O198" i="15"/>
  <c r="L198" i="15"/>
  <c r="I198" i="15"/>
  <c r="F198" i="15"/>
  <c r="H197" i="15"/>
  <c r="G197" i="15"/>
  <c r="O194" i="15"/>
  <c r="L194" i="15"/>
  <c r="I194" i="15"/>
  <c r="F194" i="15"/>
  <c r="N193" i="15"/>
  <c r="M193" i="15"/>
  <c r="K193" i="15"/>
  <c r="J193" i="15"/>
  <c r="J192" i="15" s="1"/>
  <c r="H193" i="15"/>
  <c r="H192" i="15" s="1"/>
  <c r="G193" i="15"/>
  <c r="G192" i="15" s="1"/>
  <c r="E193" i="15"/>
  <c r="E192" i="15" s="1"/>
  <c r="D193" i="15"/>
  <c r="N192" i="15"/>
  <c r="M192" i="15"/>
  <c r="O191" i="15"/>
  <c r="L191" i="15"/>
  <c r="I191" i="15"/>
  <c r="F191" i="15"/>
  <c r="O190" i="15"/>
  <c r="L190" i="15"/>
  <c r="I190" i="15"/>
  <c r="F190" i="15"/>
  <c r="N189" i="15"/>
  <c r="M189" i="15"/>
  <c r="K189" i="15"/>
  <c r="J189" i="15"/>
  <c r="H189" i="15"/>
  <c r="G189" i="15"/>
  <c r="E189" i="15"/>
  <c r="D189" i="15"/>
  <c r="O187" i="15"/>
  <c r="L187" i="15"/>
  <c r="I187" i="15"/>
  <c r="F187" i="15"/>
  <c r="O186" i="15"/>
  <c r="L186" i="15"/>
  <c r="I186" i="15"/>
  <c r="F186" i="15"/>
  <c r="N185" i="15"/>
  <c r="M185" i="15"/>
  <c r="K185" i="15"/>
  <c r="L185" i="15" s="1"/>
  <c r="J185" i="15"/>
  <c r="H185" i="15"/>
  <c r="G185" i="15"/>
  <c r="E185" i="15"/>
  <c r="D185" i="15"/>
  <c r="O184" i="15"/>
  <c r="L184" i="15"/>
  <c r="I184" i="15"/>
  <c r="F184" i="15"/>
  <c r="O183" i="15"/>
  <c r="L183" i="15"/>
  <c r="I183" i="15"/>
  <c r="F183" i="15"/>
  <c r="O182" i="15"/>
  <c r="L182" i="15"/>
  <c r="I182" i="15"/>
  <c r="F182" i="15"/>
  <c r="O181" i="15"/>
  <c r="L181" i="15"/>
  <c r="I181" i="15"/>
  <c r="F181" i="15"/>
  <c r="N180" i="15"/>
  <c r="M180" i="15"/>
  <c r="K180" i="15"/>
  <c r="J180" i="15"/>
  <c r="H180" i="15"/>
  <c r="I180" i="15" s="1"/>
  <c r="G180" i="15"/>
  <c r="E180" i="15"/>
  <c r="D180" i="15"/>
  <c r="O179" i="15"/>
  <c r="L179" i="15"/>
  <c r="I179" i="15"/>
  <c r="F179" i="15"/>
  <c r="O178" i="15"/>
  <c r="L178" i="15"/>
  <c r="I178" i="15"/>
  <c r="F178" i="15"/>
  <c r="O177" i="15"/>
  <c r="L177" i="15"/>
  <c r="I177" i="15"/>
  <c r="F177" i="15"/>
  <c r="N176" i="15"/>
  <c r="M176" i="15"/>
  <c r="K176" i="15"/>
  <c r="K175" i="15" s="1"/>
  <c r="K174" i="15" s="1"/>
  <c r="J176" i="15"/>
  <c r="H176" i="15"/>
  <c r="G176" i="15"/>
  <c r="E176" i="15"/>
  <c r="D176" i="15"/>
  <c r="O173" i="15"/>
  <c r="L173" i="15"/>
  <c r="I173" i="15"/>
  <c r="F173" i="15"/>
  <c r="O172" i="15"/>
  <c r="L172" i="15"/>
  <c r="I172" i="15"/>
  <c r="F172" i="15"/>
  <c r="O171" i="15"/>
  <c r="L171" i="15"/>
  <c r="I171" i="15"/>
  <c r="F171" i="15"/>
  <c r="O170" i="15"/>
  <c r="L170" i="15"/>
  <c r="I170" i="15"/>
  <c r="F170" i="15"/>
  <c r="O169" i="15"/>
  <c r="L169" i="15"/>
  <c r="I169" i="15"/>
  <c r="F169" i="15"/>
  <c r="O168" i="15"/>
  <c r="L168" i="15"/>
  <c r="I168" i="15"/>
  <c r="F168" i="15"/>
  <c r="N167" i="15"/>
  <c r="M167" i="15"/>
  <c r="M166" i="15" s="1"/>
  <c r="K167" i="15"/>
  <c r="K166" i="15" s="1"/>
  <c r="J167" i="15"/>
  <c r="H167" i="15"/>
  <c r="H166" i="15" s="1"/>
  <c r="G167" i="15"/>
  <c r="E167" i="15"/>
  <c r="E166" i="15" s="1"/>
  <c r="D167" i="15"/>
  <c r="G166" i="15"/>
  <c r="D166" i="15"/>
  <c r="O165" i="15"/>
  <c r="L165" i="15"/>
  <c r="I165" i="15"/>
  <c r="F165" i="15"/>
  <c r="O164" i="15"/>
  <c r="L164" i="15"/>
  <c r="I164" i="15"/>
  <c r="F164" i="15"/>
  <c r="O163" i="15"/>
  <c r="L163" i="15"/>
  <c r="I163" i="15"/>
  <c r="F163" i="15"/>
  <c r="O162" i="15"/>
  <c r="L162" i="15"/>
  <c r="I162" i="15"/>
  <c r="F162" i="15"/>
  <c r="N161" i="15"/>
  <c r="M161" i="15"/>
  <c r="K161" i="15"/>
  <c r="J161" i="15"/>
  <c r="H161" i="15"/>
  <c r="G161" i="15"/>
  <c r="E161" i="15"/>
  <c r="D161" i="15"/>
  <c r="O160" i="15"/>
  <c r="L160" i="15"/>
  <c r="I160" i="15"/>
  <c r="F160" i="15"/>
  <c r="O159" i="15"/>
  <c r="L159" i="15"/>
  <c r="I159" i="15"/>
  <c r="F159" i="15"/>
  <c r="O158" i="15"/>
  <c r="L158" i="15"/>
  <c r="I158" i="15"/>
  <c r="F158" i="15"/>
  <c r="O157" i="15"/>
  <c r="L157" i="15"/>
  <c r="I157" i="15"/>
  <c r="F157" i="15"/>
  <c r="O156" i="15"/>
  <c r="L156" i="15"/>
  <c r="I156" i="15"/>
  <c r="F156" i="15"/>
  <c r="O155" i="15"/>
  <c r="L155" i="15"/>
  <c r="I155" i="15"/>
  <c r="F155" i="15"/>
  <c r="O154" i="15"/>
  <c r="L154" i="15"/>
  <c r="I154" i="15"/>
  <c r="F154" i="15"/>
  <c r="O153" i="15"/>
  <c r="L153" i="15"/>
  <c r="I153" i="15"/>
  <c r="F153" i="15"/>
  <c r="N152" i="15"/>
  <c r="M152" i="15"/>
  <c r="K152" i="15"/>
  <c r="J152" i="15"/>
  <c r="H152" i="15"/>
  <c r="G152" i="15"/>
  <c r="E152" i="15"/>
  <c r="D152" i="15"/>
  <c r="O151" i="15"/>
  <c r="L151" i="15"/>
  <c r="I151" i="15"/>
  <c r="F151" i="15"/>
  <c r="O150" i="15"/>
  <c r="L150" i="15"/>
  <c r="I150" i="15"/>
  <c r="F150" i="15"/>
  <c r="O149" i="15"/>
  <c r="L149" i="15"/>
  <c r="I149" i="15"/>
  <c r="F149" i="15"/>
  <c r="O148" i="15"/>
  <c r="L148" i="15"/>
  <c r="I148" i="15"/>
  <c r="F148" i="15"/>
  <c r="O147" i="15"/>
  <c r="L147" i="15"/>
  <c r="I147" i="15"/>
  <c r="F147" i="15"/>
  <c r="O146" i="15"/>
  <c r="L146" i="15"/>
  <c r="I146" i="15"/>
  <c r="F146" i="15"/>
  <c r="N145" i="15"/>
  <c r="M145" i="15"/>
  <c r="K145" i="15"/>
  <c r="J145" i="15"/>
  <c r="H145" i="15"/>
  <c r="G145" i="15"/>
  <c r="E145" i="15"/>
  <c r="D145" i="15"/>
  <c r="O144" i="15"/>
  <c r="L144" i="15"/>
  <c r="I144" i="15"/>
  <c r="F144" i="15"/>
  <c r="O143" i="15"/>
  <c r="L143" i="15"/>
  <c r="I143" i="15"/>
  <c r="F143" i="15"/>
  <c r="N142" i="15"/>
  <c r="M142" i="15"/>
  <c r="K142" i="15"/>
  <c r="J142" i="15"/>
  <c r="H142" i="15"/>
  <c r="G142" i="15"/>
  <c r="E142" i="15"/>
  <c r="D142" i="15"/>
  <c r="O141" i="15"/>
  <c r="L141" i="15"/>
  <c r="I141" i="15"/>
  <c r="F141" i="15"/>
  <c r="O140" i="15"/>
  <c r="L140" i="15"/>
  <c r="I140" i="15"/>
  <c r="F140" i="15"/>
  <c r="O139" i="15"/>
  <c r="L139" i="15"/>
  <c r="I139" i="15"/>
  <c r="F139" i="15"/>
  <c r="O138" i="15"/>
  <c r="L138" i="15"/>
  <c r="I138" i="15"/>
  <c r="F138" i="15"/>
  <c r="N137" i="15"/>
  <c r="M137" i="15"/>
  <c r="K137" i="15"/>
  <c r="J137" i="15"/>
  <c r="H137" i="15"/>
  <c r="G137" i="15"/>
  <c r="E137" i="15"/>
  <c r="D137" i="15"/>
  <c r="O136" i="15"/>
  <c r="L136" i="15"/>
  <c r="I136" i="15"/>
  <c r="F136" i="15"/>
  <c r="O135" i="15"/>
  <c r="L135" i="15"/>
  <c r="I135" i="15"/>
  <c r="F135" i="15"/>
  <c r="O134" i="15"/>
  <c r="L134" i="15"/>
  <c r="I134" i="15"/>
  <c r="F134" i="15"/>
  <c r="O133" i="15"/>
  <c r="L133" i="15"/>
  <c r="I133" i="15"/>
  <c r="F133" i="15"/>
  <c r="N132" i="15"/>
  <c r="M132" i="15"/>
  <c r="M131" i="15" s="1"/>
  <c r="K132" i="15"/>
  <c r="K131" i="15" s="1"/>
  <c r="J132" i="15"/>
  <c r="H132" i="15"/>
  <c r="G132" i="15"/>
  <c r="E132" i="15"/>
  <c r="D132" i="15"/>
  <c r="O130" i="15"/>
  <c r="L130" i="15"/>
  <c r="I130" i="15"/>
  <c r="F130" i="15"/>
  <c r="N129" i="15"/>
  <c r="M129" i="15"/>
  <c r="K129" i="15"/>
  <c r="J129" i="15"/>
  <c r="H129" i="15"/>
  <c r="G129" i="15"/>
  <c r="E129" i="15"/>
  <c r="D129" i="15"/>
  <c r="O128" i="15"/>
  <c r="L128" i="15"/>
  <c r="I128" i="15"/>
  <c r="F128" i="15"/>
  <c r="O127" i="15"/>
  <c r="L127" i="15"/>
  <c r="I127" i="15"/>
  <c r="F127" i="15"/>
  <c r="O126" i="15"/>
  <c r="L126" i="15"/>
  <c r="I126" i="15"/>
  <c r="F126" i="15"/>
  <c r="O125" i="15"/>
  <c r="L125" i="15"/>
  <c r="I125" i="15"/>
  <c r="F125" i="15"/>
  <c r="O124" i="15"/>
  <c r="L124" i="15"/>
  <c r="I124" i="15"/>
  <c r="F124" i="15"/>
  <c r="N123" i="15"/>
  <c r="M123" i="15"/>
  <c r="K123" i="15"/>
  <c r="J123" i="15"/>
  <c r="H123" i="15"/>
  <c r="G123" i="15"/>
  <c r="E123" i="15"/>
  <c r="D123" i="15"/>
  <c r="F123" i="15" s="1"/>
  <c r="O122" i="15"/>
  <c r="L122" i="15"/>
  <c r="I122" i="15"/>
  <c r="F122" i="15"/>
  <c r="O121" i="15"/>
  <c r="L121" i="15"/>
  <c r="I121" i="15"/>
  <c r="F121" i="15"/>
  <c r="O120" i="15"/>
  <c r="L120" i="15"/>
  <c r="I120" i="15"/>
  <c r="F120" i="15"/>
  <c r="O119" i="15"/>
  <c r="L119" i="15"/>
  <c r="I119" i="15"/>
  <c r="F119" i="15"/>
  <c r="O118" i="15"/>
  <c r="L118" i="15"/>
  <c r="I118" i="15"/>
  <c r="F118" i="15"/>
  <c r="N117" i="15"/>
  <c r="M117" i="15"/>
  <c r="K117" i="15"/>
  <c r="J117" i="15"/>
  <c r="H117" i="15"/>
  <c r="G117" i="15"/>
  <c r="E117" i="15"/>
  <c r="D117" i="15"/>
  <c r="O116" i="15"/>
  <c r="L116" i="15"/>
  <c r="I116" i="15"/>
  <c r="F116" i="15"/>
  <c r="O115" i="15"/>
  <c r="L115" i="15"/>
  <c r="I115" i="15"/>
  <c r="F115" i="15"/>
  <c r="O114" i="15"/>
  <c r="L114" i="15"/>
  <c r="I114" i="15"/>
  <c r="F114" i="15"/>
  <c r="N113" i="15"/>
  <c r="M113" i="15"/>
  <c r="K113" i="15"/>
  <c r="J113" i="15"/>
  <c r="H113" i="15"/>
  <c r="G113" i="15"/>
  <c r="I113" i="15" s="1"/>
  <c r="E113" i="15"/>
  <c r="D113" i="15"/>
  <c r="O112" i="15"/>
  <c r="L112" i="15"/>
  <c r="I112" i="15"/>
  <c r="F112" i="15"/>
  <c r="O111" i="15"/>
  <c r="L111" i="15"/>
  <c r="I111" i="15"/>
  <c r="F111" i="15"/>
  <c r="O110" i="15"/>
  <c r="L110" i="15"/>
  <c r="I110" i="15"/>
  <c r="F110" i="15"/>
  <c r="O109" i="15"/>
  <c r="L109" i="15"/>
  <c r="I109" i="15"/>
  <c r="F109" i="15"/>
  <c r="O108" i="15"/>
  <c r="L108" i="15"/>
  <c r="I108" i="15"/>
  <c r="F108" i="15"/>
  <c r="O107" i="15"/>
  <c r="L107" i="15"/>
  <c r="I107" i="15"/>
  <c r="F107" i="15"/>
  <c r="O106" i="15"/>
  <c r="L106" i="15"/>
  <c r="I106" i="15"/>
  <c r="F106" i="15"/>
  <c r="O105" i="15"/>
  <c r="L105" i="15"/>
  <c r="I105" i="15"/>
  <c r="F105" i="15"/>
  <c r="N104" i="15"/>
  <c r="M104" i="15"/>
  <c r="K104" i="15"/>
  <c r="J104" i="15"/>
  <c r="H104" i="15"/>
  <c r="G104" i="15"/>
  <c r="E104" i="15"/>
  <c r="D104" i="15"/>
  <c r="O103" i="15"/>
  <c r="L103" i="15"/>
  <c r="I103" i="15"/>
  <c r="F103" i="15"/>
  <c r="O102" i="15"/>
  <c r="L102" i="15"/>
  <c r="I102" i="15"/>
  <c r="F102" i="15"/>
  <c r="O101" i="15"/>
  <c r="L101" i="15"/>
  <c r="I101" i="15"/>
  <c r="F101" i="15"/>
  <c r="O100" i="15"/>
  <c r="L100" i="15"/>
  <c r="I100" i="15"/>
  <c r="F100" i="15"/>
  <c r="O99" i="15"/>
  <c r="L99" i="15"/>
  <c r="I99" i="15"/>
  <c r="F99" i="15"/>
  <c r="O98" i="15"/>
  <c r="L98" i="15"/>
  <c r="I98" i="15"/>
  <c r="F98" i="15"/>
  <c r="O97" i="15"/>
  <c r="L97" i="15"/>
  <c r="I97" i="15"/>
  <c r="F97" i="15"/>
  <c r="N96" i="15"/>
  <c r="M96" i="15"/>
  <c r="K96" i="15"/>
  <c r="J96" i="15"/>
  <c r="H96" i="15"/>
  <c r="G96" i="15"/>
  <c r="E96" i="15"/>
  <c r="D96" i="15"/>
  <c r="O95" i="15"/>
  <c r="L95" i="15"/>
  <c r="I95" i="15"/>
  <c r="F95" i="15"/>
  <c r="O94" i="15"/>
  <c r="L94" i="15"/>
  <c r="I94" i="15"/>
  <c r="F94" i="15"/>
  <c r="O93" i="15"/>
  <c r="L93" i="15"/>
  <c r="I93" i="15"/>
  <c r="F93" i="15"/>
  <c r="O92" i="15"/>
  <c r="L92" i="15"/>
  <c r="I92" i="15"/>
  <c r="F92" i="15"/>
  <c r="O91" i="15"/>
  <c r="L91" i="15"/>
  <c r="I91" i="15"/>
  <c r="F91" i="15"/>
  <c r="N90" i="15"/>
  <c r="M90" i="15"/>
  <c r="K90" i="15"/>
  <c r="J90" i="15"/>
  <c r="H90" i="15"/>
  <c r="G90" i="15"/>
  <c r="E90" i="15"/>
  <c r="D90" i="15"/>
  <c r="O89" i="15"/>
  <c r="L89" i="15"/>
  <c r="I89" i="15"/>
  <c r="F89" i="15"/>
  <c r="O88" i="15"/>
  <c r="L88" i="15"/>
  <c r="I88" i="15"/>
  <c r="F88" i="15"/>
  <c r="O87" i="15"/>
  <c r="L87" i="15"/>
  <c r="I87" i="15"/>
  <c r="F87" i="15"/>
  <c r="O86" i="15"/>
  <c r="L86" i="15"/>
  <c r="I86" i="15"/>
  <c r="F86" i="15"/>
  <c r="N85" i="15"/>
  <c r="M85" i="15"/>
  <c r="K85" i="15"/>
  <c r="J85" i="15"/>
  <c r="H85" i="15"/>
  <c r="G85" i="15"/>
  <c r="E85" i="15"/>
  <c r="D85" i="15"/>
  <c r="O83" i="15"/>
  <c r="L83" i="15"/>
  <c r="I83" i="15"/>
  <c r="F83" i="15"/>
  <c r="O82" i="15"/>
  <c r="L82" i="15"/>
  <c r="I82" i="15"/>
  <c r="F82" i="15"/>
  <c r="N81" i="15"/>
  <c r="M81" i="15"/>
  <c r="K81" i="15"/>
  <c r="J81" i="15"/>
  <c r="H81" i="15"/>
  <c r="G81" i="15"/>
  <c r="E81" i="15"/>
  <c r="D81" i="15"/>
  <c r="O80" i="15"/>
  <c r="L80" i="15"/>
  <c r="I80" i="15"/>
  <c r="F80" i="15"/>
  <c r="O79" i="15"/>
  <c r="L79" i="15"/>
  <c r="I79" i="15"/>
  <c r="F79" i="15"/>
  <c r="N78" i="15"/>
  <c r="M78" i="15"/>
  <c r="K78" i="15"/>
  <c r="J78" i="15"/>
  <c r="L78" i="15" s="1"/>
  <c r="H78" i="15"/>
  <c r="G78" i="15"/>
  <c r="E78" i="15"/>
  <c r="D78" i="15"/>
  <c r="M77" i="15"/>
  <c r="O75" i="15"/>
  <c r="L75" i="15"/>
  <c r="I75" i="15"/>
  <c r="F75" i="15"/>
  <c r="O74" i="15"/>
  <c r="L74" i="15"/>
  <c r="I74" i="15"/>
  <c r="F74" i="15"/>
  <c r="O73" i="15"/>
  <c r="L73" i="15"/>
  <c r="I73" i="15"/>
  <c r="F73" i="15"/>
  <c r="O72" i="15"/>
  <c r="L72" i="15"/>
  <c r="I72" i="15"/>
  <c r="F72" i="15"/>
  <c r="O71" i="15"/>
  <c r="L71" i="15"/>
  <c r="I71" i="15"/>
  <c r="F71" i="15"/>
  <c r="N70" i="15"/>
  <c r="N68" i="15" s="1"/>
  <c r="M70" i="15"/>
  <c r="K70" i="15"/>
  <c r="K68" i="15" s="1"/>
  <c r="J70" i="15"/>
  <c r="H70" i="15"/>
  <c r="H68" i="15" s="1"/>
  <c r="G70" i="15"/>
  <c r="E70" i="15"/>
  <c r="E68" i="15" s="1"/>
  <c r="D70" i="15"/>
  <c r="O69" i="15"/>
  <c r="L69" i="15"/>
  <c r="I69" i="15"/>
  <c r="F69" i="15"/>
  <c r="M68" i="15"/>
  <c r="O67" i="15"/>
  <c r="L67" i="15"/>
  <c r="I67" i="15"/>
  <c r="F67" i="15"/>
  <c r="O66" i="15"/>
  <c r="L66" i="15"/>
  <c r="I66" i="15"/>
  <c r="F66" i="15"/>
  <c r="O65" i="15"/>
  <c r="L65" i="15"/>
  <c r="I65" i="15"/>
  <c r="F65" i="15"/>
  <c r="O64" i="15"/>
  <c r="L64" i="15"/>
  <c r="I64" i="15"/>
  <c r="F64" i="15"/>
  <c r="O63" i="15"/>
  <c r="L63" i="15"/>
  <c r="I63" i="15"/>
  <c r="F63" i="15"/>
  <c r="O62" i="15"/>
  <c r="L62" i="15"/>
  <c r="I62" i="15"/>
  <c r="F62" i="15"/>
  <c r="O61" i="15"/>
  <c r="L61" i="15"/>
  <c r="I61" i="15"/>
  <c r="F61" i="15"/>
  <c r="O60" i="15"/>
  <c r="L60" i="15"/>
  <c r="I60" i="15"/>
  <c r="F60" i="15"/>
  <c r="N59" i="15"/>
  <c r="M59" i="15"/>
  <c r="K59" i="15"/>
  <c r="J59" i="15"/>
  <c r="H59" i="15"/>
  <c r="G59" i="15"/>
  <c r="E59" i="15"/>
  <c r="D59" i="15"/>
  <c r="O58" i="15"/>
  <c r="L58" i="15"/>
  <c r="I58" i="15"/>
  <c r="F58" i="15"/>
  <c r="O57" i="15"/>
  <c r="L57" i="15"/>
  <c r="I57" i="15"/>
  <c r="F57" i="15"/>
  <c r="N56" i="15"/>
  <c r="N55" i="15" s="1"/>
  <c r="M56" i="15"/>
  <c r="K56" i="15"/>
  <c r="K55" i="15" s="1"/>
  <c r="J56" i="15"/>
  <c r="H56" i="15"/>
  <c r="G56" i="15"/>
  <c r="E56" i="15"/>
  <c r="D56" i="15"/>
  <c r="D55" i="15" s="1"/>
  <c r="O48" i="15"/>
  <c r="C48" i="15" s="1"/>
  <c r="O47" i="15"/>
  <c r="C47" i="15" s="1"/>
  <c r="N46" i="15"/>
  <c r="M46" i="15"/>
  <c r="L45" i="15"/>
  <c r="I45" i="15"/>
  <c r="F45" i="15"/>
  <c r="K44" i="15"/>
  <c r="J44" i="15"/>
  <c r="H44" i="15"/>
  <c r="G44" i="15"/>
  <c r="I44" i="15" s="1"/>
  <c r="E44" i="15"/>
  <c r="D44" i="15"/>
  <c r="F43" i="15"/>
  <c r="C43" i="15"/>
  <c r="L42" i="15"/>
  <c r="C42" i="15" s="1"/>
  <c r="L41" i="15"/>
  <c r="C41" i="15" s="1"/>
  <c r="L40" i="15"/>
  <c r="C40" i="15" s="1"/>
  <c r="L39" i="15"/>
  <c r="C39" i="15" s="1"/>
  <c r="K38" i="15"/>
  <c r="J38" i="15"/>
  <c r="L37" i="15"/>
  <c r="C37" i="15" s="1"/>
  <c r="L36" i="15"/>
  <c r="C36" i="15" s="1"/>
  <c r="K35" i="15"/>
  <c r="J35" i="15"/>
  <c r="L34" i="15"/>
  <c r="C34" i="15" s="1"/>
  <c r="K33" i="15"/>
  <c r="J33" i="15"/>
  <c r="L32" i="15"/>
  <c r="C32" i="15" s="1"/>
  <c r="L31" i="15"/>
  <c r="C31" i="15" s="1"/>
  <c r="L30" i="15"/>
  <c r="C30" i="15" s="1"/>
  <c r="K29" i="15"/>
  <c r="J29" i="15"/>
  <c r="F27" i="15"/>
  <c r="C27" i="15" s="1"/>
  <c r="O25" i="15"/>
  <c r="L25" i="15"/>
  <c r="I25" i="15"/>
  <c r="F25" i="15"/>
  <c r="O24" i="15"/>
  <c r="L24" i="15"/>
  <c r="I24" i="15"/>
  <c r="F24" i="15"/>
  <c r="N23" i="15"/>
  <c r="N291" i="15" s="1"/>
  <c r="N290" i="15" s="1"/>
  <c r="M23" i="15"/>
  <c r="K23" i="15"/>
  <c r="J23" i="15"/>
  <c r="H23" i="15"/>
  <c r="H291" i="15" s="1"/>
  <c r="H290" i="15" s="1"/>
  <c r="G23" i="15"/>
  <c r="E23" i="15"/>
  <c r="E291" i="15" s="1"/>
  <c r="D23" i="15"/>
  <c r="AG50" i="16" l="1"/>
  <c r="AG287" i="16"/>
  <c r="P287" i="16"/>
  <c r="P50" i="16"/>
  <c r="K52" i="16"/>
  <c r="K51" i="16" s="1"/>
  <c r="K285" i="16"/>
  <c r="T287" i="16"/>
  <c r="T50" i="16"/>
  <c r="I287" i="16"/>
  <c r="I50" i="16"/>
  <c r="AC287" i="16"/>
  <c r="AC50" i="16"/>
  <c r="L285" i="16"/>
  <c r="L52" i="16"/>
  <c r="L51" i="16" s="1"/>
  <c r="G52" i="16"/>
  <c r="G51" i="16" s="1"/>
  <c r="G285" i="16"/>
  <c r="AF285" i="16"/>
  <c r="AF52" i="16"/>
  <c r="AF51" i="16" s="1"/>
  <c r="C231" i="16"/>
  <c r="W52" i="16"/>
  <c r="W51" i="16" s="1"/>
  <c r="W285" i="16"/>
  <c r="D75" i="16"/>
  <c r="D285" i="16" s="1"/>
  <c r="O52" i="16"/>
  <c r="O51" i="16" s="1"/>
  <c r="O285" i="16"/>
  <c r="S52" i="16"/>
  <c r="N287" i="16"/>
  <c r="N50" i="16"/>
  <c r="N285" i="16"/>
  <c r="C216" i="16"/>
  <c r="C204" i="16" s="1"/>
  <c r="C195" i="16" s="1"/>
  <c r="E174" i="16"/>
  <c r="E173" i="16" s="1"/>
  <c r="E285" i="16" s="1"/>
  <c r="D130" i="16"/>
  <c r="AD52" i="16"/>
  <c r="AD51" i="16" s="1"/>
  <c r="AA27" i="16"/>
  <c r="C95" i="16"/>
  <c r="C83" i="16" s="1"/>
  <c r="C75" i="16" s="1"/>
  <c r="J287" i="16"/>
  <c r="J50" i="16"/>
  <c r="M52" i="16"/>
  <c r="M51" i="16" s="1"/>
  <c r="AE287" i="16"/>
  <c r="AE50" i="16"/>
  <c r="T285" i="16"/>
  <c r="C174" i="16"/>
  <c r="C173" i="16" s="1"/>
  <c r="AA285" i="16"/>
  <c r="S195" i="16"/>
  <c r="S194" i="16" s="1"/>
  <c r="X287" i="16"/>
  <c r="X50" i="16"/>
  <c r="U51" i="16"/>
  <c r="C116" i="16"/>
  <c r="F51" i="16"/>
  <c r="E130" i="16"/>
  <c r="E75" i="16" s="1"/>
  <c r="E52" i="16" s="1"/>
  <c r="E51" i="16" s="1"/>
  <c r="C53" i="16"/>
  <c r="H287" i="16"/>
  <c r="H50" i="16"/>
  <c r="C259" i="16"/>
  <c r="C258" i="16" s="1"/>
  <c r="P285" i="16"/>
  <c r="I285" i="16"/>
  <c r="Q287" i="16"/>
  <c r="Q50" i="16"/>
  <c r="AB287" i="16"/>
  <c r="F285" i="16"/>
  <c r="V51" i="16"/>
  <c r="R287" i="16"/>
  <c r="R50" i="16"/>
  <c r="C22" i="16"/>
  <c r="O90" i="15"/>
  <c r="O129" i="15"/>
  <c r="F206" i="15"/>
  <c r="O142" i="15"/>
  <c r="C178" i="15"/>
  <c r="C182" i="15"/>
  <c r="I260" i="15"/>
  <c r="O260" i="15"/>
  <c r="O46" i="15"/>
  <c r="C46" i="15" s="1"/>
  <c r="G77" i="15"/>
  <c r="F137" i="15"/>
  <c r="L137" i="15"/>
  <c r="C137" i="15" s="1"/>
  <c r="F161" i="15"/>
  <c r="L161" i="15"/>
  <c r="O217" i="15"/>
  <c r="I247" i="15"/>
  <c r="L252" i="15"/>
  <c r="C124" i="15"/>
  <c r="C214" i="15"/>
  <c r="L217" i="15"/>
  <c r="L228" i="15"/>
  <c r="F247" i="15"/>
  <c r="L281" i="15"/>
  <c r="I56" i="15"/>
  <c r="C266" i="15"/>
  <c r="L29" i="15"/>
  <c r="C29" i="15" s="1"/>
  <c r="F44" i="15"/>
  <c r="C79" i="15"/>
  <c r="C83" i="15"/>
  <c r="L85" i="15"/>
  <c r="F96" i="15"/>
  <c r="L104" i="15"/>
  <c r="C201" i="15"/>
  <c r="D205" i="15"/>
  <c r="F205" i="15" s="1"/>
  <c r="O293" i="15"/>
  <c r="L35" i="15"/>
  <c r="C35" i="15" s="1"/>
  <c r="L81" i="15"/>
  <c r="C95" i="15"/>
  <c r="L96" i="15"/>
  <c r="L145" i="15"/>
  <c r="C145" i="15" s="1"/>
  <c r="C150" i="15"/>
  <c r="C209" i="15"/>
  <c r="C213" i="15"/>
  <c r="H205" i="15"/>
  <c r="H196" i="15" s="1"/>
  <c r="O234" i="15"/>
  <c r="I239" i="15"/>
  <c r="C282" i="15"/>
  <c r="C25" i="15"/>
  <c r="J77" i="15"/>
  <c r="O78" i="15"/>
  <c r="C119" i="15"/>
  <c r="C135" i="15"/>
  <c r="C170" i="15"/>
  <c r="N175" i="15"/>
  <c r="N174" i="15" s="1"/>
  <c r="E188" i="15"/>
  <c r="F236" i="15"/>
  <c r="C236" i="15" s="1"/>
  <c r="L236" i="15"/>
  <c r="L247" i="15"/>
  <c r="L260" i="15"/>
  <c r="H55" i="15"/>
  <c r="H54" i="15" s="1"/>
  <c r="O152" i="15"/>
  <c r="C163" i="15"/>
  <c r="L176" i="15"/>
  <c r="C186" i="15"/>
  <c r="C194" i="15"/>
  <c r="I206" i="15"/>
  <c r="O206" i="15"/>
  <c r="C221" i="15"/>
  <c r="C226" i="15"/>
  <c r="C249" i="15"/>
  <c r="F272" i="15"/>
  <c r="L272" i="15"/>
  <c r="E205" i="15"/>
  <c r="L44" i="15"/>
  <c r="E55" i="15"/>
  <c r="E54" i="15" s="1"/>
  <c r="F59" i="15"/>
  <c r="N77" i="15"/>
  <c r="C82" i="15"/>
  <c r="I85" i="15"/>
  <c r="I90" i="15"/>
  <c r="L113" i="15"/>
  <c r="L117" i="15"/>
  <c r="C118" i="15"/>
  <c r="O123" i="15"/>
  <c r="O137" i="15"/>
  <c r="C147" i="15"/>
  <c r="C149" i="15"/>
  <c r="C158" i="15"/>
  <c r="I161" i="15"/>
  <c r="C169" i="15"/>
  <c r="O180" i="15"/>
  <c r="O185" i="15"/>
  <c r="N188" i="15"/>
  <c r="C200" i="15"/>
  <c r="K205" i="15"/>
  <c r="K196" i="15" s="1"/>
  <c r="F217" i="15"/>
  <c r="C238" i="15"/>
  <c r="F239" i="15"/>
  <c r="L239" i="15"/>
  <c r="O252" i="15"/>
  <c r="E270" i="15"/>
  <c r="C274" i="15"/>
  <c r="F277" i="15"/>
  <c r="I283" i="15"/>
  <c r="C115" i="15"/>
  <c r="C154" i="15"/>
  <c r="C156" i="15"/>
  <c r="C157" i="15"/>
  <c r="C177" i="15"/>
  <c r="C218" i="15"/>
  <c r="C220" i="15"/>
  <c r="C230" i="15"/>
  <c r="C248" i="15"/>
  <c r="C258" i="15"/>
  <c r="C278" i="15"/>
  <c r="I23" i="15"/>
  <c r="L38" i="15"/>
  <c r="C38" i="15" s="1"/>
  <c r="C45" i="15"/>
  <c r="I59" i="15"/>
  <c r="O59" i="15"/>
  <c r="L70" i="15"/>
  <c r="O81" i="15"/>
  <c r="C87" i="15"/>
  <c r="F90" i="15"/>
  <c r="L90" i="15"/>
  <c r="I96" i="15"/>
  <c r="N84" i="15"/>
  <c r="I104" i="15"/>
  <c r="I117" i="15"/>
  <c r="C127" i="15"/>
  <c r="C139" i="15"/>
  <c r="C141" i="15"/>
  <c r="F142" i="15"/>
  <c r="L142" i="15"/>
  <c r="O145" i="15"/>
  <c r="F152" i="15"/>
  <c r="I167" i="15"/>
  <c r="L180" i="15"/>
  <c r="L193" i="15"/>
  <c r="I199" i="15"/>
  <c r="N205" i="15"/>
  <c r="N196" i="15" s="1"/>
  <c r="C229" i="15"/>
  <c r="O239" i="15"/>
  <c r="K259" i="15"/>
  <c r="L259" i="15" s="1"/>
  <c r="H270" i="15"/>
  <c r="H269" i="15" s="1"/>
  <c r="L293" i="15"/>
  <c r="D291" i="15"/>
  <c r="F23" i="15"/>
  <c r="I192" i="15"/>
  <c r="I264" i="15"/>
  <c r="G259" i="15"/>
  <c r="I259" i="15" s="1"/>
  <c r="E290" i="15"/>
  <c r="N54" i="15"/>
  <c r="O70" i="15"/>
  <c r="N131" i="15"/>
  <c r="C183" i="15"/>
  <c r="O189" i="15"/>
  <c r="M188" i="15"/>
  <c r="O188" i="15" s="1"/>
  <c r="H22" i="15"/>
  <c r="J28" i="15"/>
  <c r="L28" i="15" s="1"/>
  <c r="C28" i="15" s="1"/>
  <c r="F56" i="15"/>
  <c r="C57" i="15"/>
  <c r="C58" i="15"/>
  <c r="C63" i="15"/>
  <c r="C65" i="15"/>
  <c r="C66" i="15"/>
  <c r="C71" i="15"/>
  <c r="C75" i="15"/>
  <c r="K77" i="15"/>
  <c r="I81" i="15"/>
  <c r="D84" i="15"/>
  <c r="C91" i="15"/>
  <c r="C99" i="15"/>
  <c r="C103" i="15"/>
  <c r="F104" i="15"/>
  <c r="O113" i="15"/>
  <c r="C126" i="15"/>
  <c r="C130" i="15"/>
  <c r="J131" i="15"/>
  <c r="L132" i="15"/>
  <c r="C134" i="15"/>
  <c r="I137" i="15"/>
  <c r="C143" i="15"/>
  <c r="C146" i="15"/>
  <c r="C151" i="15"/>
  <c r="I152" i="15"/>
  <c r="C162" i="15"/>
  <c r="I166" i="15"/>
  <c r="F167" i="15"/>
  <c r="C173" i="15"/>
  <c r="C198" i="15"/>
  <c r="C222" i="15"/>
  <c r="C242" i="15"/>
  <c r="C245" i="15"/>
  <c r="C250" i="15"/>
  <c r="C257" i="15"/>
  <c r="E259" i="15"/>
  <c r="E231" i="15" s="1"/>
  <c r="L264" i="15"/>
  <c r="C265" i="15"/>
  <c r="C273" i="15"/>
  <c r="E22" i="15"/>
  <c r="H84" i="15"/>
  <c r="O131" i="15"/>
  <c r="C160" i="15"/>
  <c r="C191" i="15"/>
  <c r="N22" i="15"/>
  <c r="M22" i="15"/>
  <c r="C60" i="15"/>
  <c r="J68" i="15"/>
  <c r="L68" i="15" s="1"/>
  <c r="C107" i="15"/>
  <c r="C111" i="15"/>
  <c r="K84" i="15"/>
  <c r="E131" i="15"/>
  <c r="O161" i="15"/>
  <c r="C161" i="15" s="1"/>
  <c r="J175" i="15"/>
  <c r="I176" i="15"/>
  <c r="G175" i="15"/>
  <c r="L189" i="15"/>
  <c r="J188" i="15"/>
  <c r="C190" i="15"/>
  <c r="O192" i="15"/>
  <c r="O193" i="15"/>
  <c r="C207" i="15"/>
  <c r="C208" i="15"/>
  <c r="C233" i="15"/>
  <c r="F234" i="15"/>
  <c r="O236" i="15"/>
  <c r="M232" i="15"/>
  <c r="C262" i="15"/>
  <c r="K269" i="15"/>
  <c r="I272" i="15"/>
  <c r="G270" i="15"/>
  <c r="G269" i="15" s="1"/>
  <c r="L277" i="15"/>
  <c r="J270" i="15"/>
  <c r="J269" i="15" s="1"/>
  <c r="L269" i="15" s="1"/>
  <c r="C285" i="15"/>
  <c r="F293" i="15"/>
  <c r="C24" i="15"/>
  <c r="K54" i="15"/>
  <c r="O68" i="15"/>
  <c r="I70" i="15"/>
  <c r="H77" i="15"/>
  <c r="I77" i="15" s="1"/>
  <c r="E84" i="15"/>
  <c r="F84" i="15" s="1"/>
  <c r="C97" i="15"/>
  <c r="C98" i="15"/>
  <c r="C105" i="15"/>
  <c r="C106" i="15"/>
  <c r="C114" i="15"/>
  <c r="C121" i="15"/>
  <c r="C122" i="15"/>
  <c r="L129" i="15"/>
  <c r="I145" i="15"/>
  <c r="C155" i="15"/>
  <c r="H175" i="15"/>
  <c r="H174" i="15" s="1"/>
  <c r="F180" i="15"/>
  <c r="C181" i="15"/>
  <c r="I185" i="15"/>
  <c r="C203" i="15"/>
  <c r="C211" i="15"/>
  <c r="C216" i="15"/>
  <c r="C225" i="15"/>
  <c r="I228" i="15"/>
  <c r="C235" i="15"/>
  <c r="C241" i="15"/>
  <c r="C246" i="15"/>
  <c r="C261" i="15"/>
  <c r="C271" i="15"/>
  <c r="C296" i="15"/>
  <c r="G291" i="15"/>
  <c r="G290" i="15" s="1"/>
  <c r="I290" i="15" s="1"/>
  <c r="K291" i="15"/>
  <c r="K290" i="15" s="1"/>
  <c r="K28" i="15"/>
  <c r="K22" i="15" s="1"/>
  <c r="M55" i="15"/>
  <c r="M54" i="15" s="1"/>
  <c r="O54" i="15" s="1"/>
  <c r="C62" i="15"/>
  <c r="C67" i="15"/>
  <c r="C74" i="15"/>
  <c r="E77" i="15"/>
  <c r="C86" i="15"/>
  <c r="C94" i="15"/>
  <c r="C102" i="15"/>
  <c r="C110" i="15"/>
  <c r="O117" i="15"/>
  <c r="I129" i="15"/>
  <c r="O132" i="15"/>
  <c r="C138" i="15"/>
  <c r="F145" i="15"/>
  <c r="L152" i="15"/>
  <c r="C153" i="15"/>
  <c r="C159" i="15"/>
  <c r="C165" i="15"/>
  <c r="F166" i="15"/>
  <c r="C171" i="15"/>
  <c r="D175" i="15"/>
  <c r="D174" i="15" s="1"/>
  <c r="C179" i="15"/>
  <c r="C184" i="15"/>
  <c r="F185" i="15"/>
  <c r="C187" i="15"/>
  <c r="G188" i="15"/>
  <c r="C202" i="15"/>
  <c r="C210" i="15"/>
  <c r="F228" i="15"/>
  <c r="C237" i="15"/>
  <c r="C243" i="15"/>
  <c r="C244" i="15"/>
  <c r="C254" i="15"/>
  <c r="C263" i="15"/>
  <c r="F264" i="15"/>
  <c r="E269" i="15"/>
  <c r="I277" i="15"/>
  <c r="C280" i="15"/>
  <c r="F281" i="15"/>
  <c r="I293" i="15"/>
  <c r="C298" i="15"/>
  <c r="C301" i="15"/>
  <c r="J291" i="15"/>
  <c r="L23" i="15"/>
  <c r="O77" i="15"/>
  <c r="I123" i="15"/>
  <c r="G84" i="15"/>
  <c r="D131" i="15"/>
  <c r="F132" i="15"/>
  <c r="F253" i="15"/>
  <c r="D252" i="15"/>
  <c r="F252" i="15" s="1"/>
  <c r="C64" i="15"/>
  <c r="C73" i="15"/>
  <c r="F81" i="15"/>
  <c r="J84" i="15"/>
  <c r="C93" i="15"/>
  <c r="C101" i="15"/>
  <c r="C109" i="15"/>
  <c r="F117" i="15"/>
  <c r="C120" i="15"/>
  <c r="D290" i="15"/>
  <c r="F291" i="15"/>
  <c r="M291" i="15"/>
  <c r="O23" i="15"/>
  <c r="L33" i="15"/>
  <c r="C33" i="15" s="1"/>
  <c r="G55" i="15"/>
  <c r="L59" i="15"/>
  <c r="C69" i="15"/>
  <c r="F70" i="15"/>
  <c r="D68" i="15"/>
  <c r="C72" i="15"/>
  <c r="D77" i="15"/>
  <c r="F78" i="15"/>
  <c r="C80" i="15"/>
  <c r="C89" i="15"/>
  <c r="C92" i="15"/>
  <c r="O96" i="15"/>
  <c r="C96" i="15" s="1"/>
  <c r="C100" i="15"/>
  <c r="O104" i="15"/>
  <c r="C108" i="15"/>
  <c r="F113" i="15"/>
  <c r="C116" i="15"/>
  <c r="L123" i="15"/>
  <c r="I142" i="15"/>
  <c r="G131" i="15"/>
  <c r="C44" i="15"/>
  <c r="J55" i="15"/>
  <c r="L56" i="15"/>
  <c r="F55" i="15"/>
  <c r="C61" i="15"/>
  <c r="M84" i="15"/>
  <c r="O85" i="15"/>
  <c r="C88" i="15"/>
  <c r="C112" i="15"/>
  <c r="C125" i="15"/>
  <c r="H131" i="15"/>
  <c r="I132" i="15"/>
  <c r="F193" i="15"/>
  <c r="D192" i="15"/>
  <c r="F192" i="15" s="1"/>
  <c r="O56" i="15"/>
  <c r="G68" i="15"/>
  <c r="I68" i="15" s="1"/>
  <c r="I78" i="15"/>
  <c r="F85" i="15"/>
  <c r="C128" i="15"/>
  <c r="C136" i="15"/>
  <c r="C140" i="15"/>
  <c r="C144" i="15"/>
  <c r="C148" i="15"/>
  <c r="N166" i="15"/>
  <c r="O166" i="15" s="1"/>
  <c r="O167" i="15"/>
  <c r="J174" i="15"/>
  <c r="L174" i="15" s="1"/>
  <c r="L175" i="15"/>
  <c r="E175" i="15"/>
  <c r="E174" i="15" s="1"/>
  <c r="F176" i="15"/>
  <c r="L234" i="15"/>
  <c r="J232" i="15"/>
  <c r="I236" i="15"/>
  <c r="H232" i="15"/>
  <c r="H231" i="15" s="1"/>
  <c r="I291" i="15"/>
  <c r="F129" i="15"/>
  <c r="J166" i="15"/>
  <c r="L166" i="15" s="1"/>
  <c r="L167" i="15"/>
  <c r="C168" i="15"/>
  <c r="H188" i="15"/>
  <c r="I189" i="15"/>
  <c r="E197" i="15"/>
  <c r="E196" i="15" s="1"/>
  <c r="F199" i="15"/>
  <c r="J205" i="15"/>
  <c r="L206" i="15"/>
  <c r="C206" i="15" s="1"/>
  <c r="L131" i="15"/>
  <c r="C133" i="15"/>
  <c r="C164" i="15"/>
  <c r="C172" i="15"/>
  <c r="M175" i="15"/>
  <c r="O176" i="15"/>
  <c r="F189" i="15"/>
  <c r="I217" i="15"/>
  <c r="G205" i="15"/>
  <c r="O264" i="15"/>
  <c r="M259" i="15"/>
  <c r="O259" i="15" s="1"/>
  <c r="O272" i="15"/>
  <c r="M270" i="15"/>
  <c r="I197" i="15"/>
  <c r="L199" i="15"/>
  <c r="J197" i="15"/>
  <c r="O228" i="15"/>
  <c r="M205" i="15"/>
  <c r="D259" i="15"/>
  <c r="F260" i="15"/>
  <c r="K192" i="15"/>
  <c r="K188" i="15" s="1"/>
  <c r="I193" i="15"/>
  <c r="C215" i="15"/>
  <c r="C219" i="15"/>
  <c r="C227" i="15"/>
  <c r="I234" i="15"/>
  <c r="G232" i="15"/>
  <c r="G252" i="15"/>
  <c r="I252" i="15" s="1"/>
  <c r="I253" i="15"/>
  <c r="L253" i="15"/>
  <c r="C279" i="15"/>
  <c r="L283" i="15"/>
  <c r="C284" i="15"/>
  <c r="C294" i="15"/>
  <c r="C295" i="15"/>
  <c r="O199" i="15"/>
  <c r="M197" i="15"/>
  <c r="C204" i="15"/>
  <c r="C212" i="15"/>
  <c r="C223" i="15"/>
  <c r="C224" i="15"/>
  <c r="D232" i="15"/>
  <c r="N232" i="15"/>
  <c r="N231" i="15" s="1"/>
  <c r="C240" i="15"/>
  <c r="O247" i="15"/>
  <c r="C247" i="15" s="1"/>
  <c r="C251" i="15"/>
  <c r="C255" i="15"/>
  <c r="C256" i="15"/>
  <c r="C267" i="15"/>
  <c r="C268" i="15"/>
  <c r="C275" i="15"/>
  <c r="C276" i="15"/>
  <c r="I281" i="15"/>
  <c r="C299" i="15"/>
  <c r="D270" i="15"/>
  <c r="O283" i="15"/>
  <c r="E287" i="16" l="1"/>
  <c r="E50" i="16"/>
  <c r="C194" i="16"/>
  <c r="V287" i="16"/>
  <c r="V50" i="16"/>
  <c r="U287" i="16"/>
  <c r="U50" i="16"/>
  <c r="AD287" i="16"/>
  <c r="AD50" i="16"/>
  <c r="S51" i="16"/>
  <c r="W287" i="16"/>
  <c r="W50" i="16"/>
  <c r="C290" i="16"/>
  <c r="C289" i="16" s="1"/>
  <c r="C21" i="16"/>
  <c r="D52" i="16"/>
  <c r="D51" i="16" s="1"/>
  <c r="C230" i="16"/>
  <c r="C285" i="16" s="1"/>
  <c r="K287" i="16"/>
  <c r="K50" i="16"/>
  <c r="F287" i="16"/>
  <c r="F50" i="16"/>
  <c r="G287" i="16"/>
  <c r="G50" i="16"/>
  <c r="C52" i="16"/>
  <c r="C51" i="16" s="1"/>
  <c r="M287" i="16"/>
  <c r="M50" i="16"/>
  <c r="AA287" i="16"/>
  <c r="AA21" i="16"/>
  <c r="O287" i="16"/>
  <c r="O50" i="16"/>
  <c r="AF287" i="16"/>
  <c r="AF50" i="16"/>
  <c r="L287" i="16"/>
  <c r="L50" i="16"/>
  <c r="S285" i="16"/>
  <c r="I205" i="15"/>
  <c r="I188" i="15"/>
  <c r="C129" i="15"/>
  <c r="J22" i="15"/>
  <c r="L22" i="15" s="1"/>
  <c r="C185" i="15"/>
  <c r="C217" i="15"/>
  <c r="C113" i="15"/>
  <c r="K231" i="15"/>
  <c r="K195" i="15" s="1"/>
  <c r="L270" i="15"/>
  <c r="L188" i="15"/>
  <c r="C264" i="15"/>
  <c r="O84" i="15"/>
  <c r="C104" i="15"/>
  <c r="D196" i="15"/>
  <c r="L77" i="15"/>
  <c r="C90" i="15"/>
  <c r="C239" i="15"/>
  <c r="E76" i="15"/>
  <c r="E53" i="15" s="1"/>
  <c r="C56" i="15"/>
  <c r="C142" i="15"/>
  <c r="C70" i="15"/>
  <c r="F131" i="15"/>
  <c r="I270" i="15"/>
  <c r="C189" i="15"/>
  <c r="L205" i="15"/>
  <c r="O205" i="15"/>
  <c r="C260" i="15"/>
  <c r="C272" i="15"/>
  <c r="C180" i="15"/>
  <c r="C234" i="15"/>
  <c r="M231" i="15"/>
  <c r="O231" i="15" s="1"/>
  <c r="N195" i="15"/>
  <c r="C283" i="15"/>
  <c r="D188" i="15"/>
  <c r="F188" i="15" s="1"/>
  <c r="C188" i="15" s="1"/>
  <c r="C59" i="15"/>
  <c r="C81" i="15"/>
  <c r="I84" i="15"/>
  <c r="C152" i="15"/>
  <c r="C228" i="15"/>
  <c r="C277" i="15"/>
  <c r="K76" i="15"/>
  <c r="K53" i="15" s="1"/>
  <c r="E286" i="15"/>
  <c r="H76" i="15"/>
  <c r="H53" i="15" s="1"/>
  <c r="C253" i="15"/>
  <c r="C281" i="15"/>
  <c r="C293" i="15"/>
  <c r="E195" i="15"/>
  <c r="C167" i="15"/>
  <c r="C85" i="15"/>
  <c r="F290" i="15"/>
  <c r="C117" i="15"/>
  <c r="O55" i="15"/>
  <c r="O22" i="15"/>
  <c r="I175" i="15"/>
  <c r="G174" i="15"/>
  <c r="I174" i="15" s="1"/>
  <c r="F259" i="15"/>
  <c r="C259" i="15" s="1"/>
  <c r="G196" i="15"/>
  <c r="G195" i="15" s="1"/>
  <c r="I195" i="15" s="1"/>
  <c r="C166" i="15"/>
  <c r="H286" i="15"/>
  <c r="L192" i="15"/>
  <c r="C192" i="15" s="1"/>
  <c r="G76" i="15"/>
  <c r="C23" i="15"/>
  <c r="C132" i="15"/>
  <c r="M269" i="15"/>
  <c r="O270" i="15"/>
  <c r="C78" i="15"/>
  <c r="F270" i="15"/>
  <c r="D269" i="15"/>
  <c r="I269" i="15"/>
  <c r="G231" i="15"/>
  <c r="I231" i="15" s="1"/>
  <c r="I232" i="15"/>
  <c r="J196" i="15"/>
  <c r="L197" i="15"/>
  <c r="M174" i="15"/>
  <c r="O174" i="15" s="1"/>
  <c r="O175" i="15"/>
  <c r="C199" i="15"/>
  <c r="C176" i="15"/>
  <c r="J54" i="15"/>
  <c r="L55" i="15"/>
  <c r="D76" i="15"/>
  <c r="F76" i="15" s="1"/>
  <c r="F77" i="15"/>
  <c r="C77" i="15" s="1"/>
  <c r="G54" i="15"/>
  <c r="I55" i="15"/>
  <c r="F196" i="15"/>
  <c r="H195" i="15"/>
  <c r="M76" i="15"/>
  <c r="J290" i="15"/>
  <c r="L290" i="15" s="1"/>
  <c r="L291" i="15"/>
  <c r="O232" i="15"/>
  <c r="L232" i="15"/>
  <c r="J231" i="15"/>
  <c r="C193" i="15"/>
  <c r="O291" i="15"/>
  <c r="M290" i="15"/>
  <c r="O290" i="15" s="1"/>
  <c r="F197" i="15"/>
  <c r="F175" i="15"/>
  <c r="M196" i="15"/>
  <c r="O197" i="15"/>
  <c r="F68" i="15"/>
  <c r="C68" i="15" s="1"/>
  <c r="D54" i="15"/>
  <c r="L84" i="15"/>
  <c r="J76" i="15"/>
  <c r="D231" i="15"/>
  <c r="F231" i="15" s="1"/>
  <c r="F232" i="15"/>
  <c r="I131" i="15"/>
  <c r="C252" i="15"/>
  <c r="F174" i="15"/>
  <c r="C123" i="15"/>
  <c r="N76" i="15"/>
  <c r="C287" i="16" l="1"/>
  <c r="C50" i="16"/>
  <c r="D287" i="16"/>
  <c r="D50" i="16"/>
  <c r="S287" i="16"/>
  <c r="S50" i="16"/>
  <c r="L76" i="15"/>
  <c r="C205" i="15"/>
  <c r="K52" i="15"/>
  <c r="K288" i="15" s="1"/>
  <c r="C131" i="15"/>
  <c r="C84" i="15"/>
  <c r="K286" i="15"/>
  <c r="I196" i="15"/>
  <c r="C55" i="15"/>
  <c r="C291" i="15"/>
  <c r="C290" i="15" s="1"/>
  <c r="D195" i="15"/>
  <c r="F195" i="15" s="1"/>
  <c r="C270" i="15"/>
  <c r="C174" i="15"/>
  <c r="C232" i="15"/>
  <c r="C175" i="15"/>
  <c r="H52" i="15"/>
  <c r="H288" i="15" s="1"/>
  <c r="E52" i="15"/>
  <c r="E51" i="15" s="1"/>
  <c r="I76" i="15"/>
  <c r="O76" i="15"/>
  <c r="M53" i="15"/>
  <c r="O269" i="15"/>
  <c r="M286" i="15"/>
  <c r="C197" i="15"/>
  <c r="D53" i="15"/>
  <c r="F54" i="15"/>
  <c r="N53" i="15"/>
  <c r="N52" i="15" s="1"/>
  <c r="N286" i="15"/>
  <c r="L231" i="15"/>
  <c r="C231" i="15" s="1"/>
  <c r="J286" i="15"/>
  <c r="L286" i="15" s="1"/>
  <c r="G53" i="15"/>
  <c r="I54" i="15"/>
  <c r="J53" i="15"/>
  <c r="L54" i="15"/>
  <c r="G286" i="15"/>
  <c r="I286" i="15" s="1"/>
  <c r="F269" i="15"/>
  <c r="D286" i="15"/>
  <c r="F286" i="15" s="1"/>
  <c r="O196" i="15"/>
  <c r="M195" i="15"/>
  <c r="O195" i="15" s="1"/>
  <c r="E288" i="15"/>
  <c r="J195" i="15"/>
  <c r="L195" i="15" s="1"/>
  <c r="L196" i="15"/>
  <c r="C196" i="15" l="1"/>
  <c r="K51" i="15"/>
  <c r="C269" i="15"/>
  <c r="O286" i="15"/>
  <c r="C76" i="15"/>
  <c r="C195" i="15"/>
  <c r="H51" i="15"/>
  <c r="L53" i="15"/>
  <c r="J52" i="15"/>
  <c r="C54" i="15"/>
  <c r="D52" i="15"/>
  <c r="F53" i="15"/>
  <c r="G52" i="15"/>
  <c r="I53" i="15"/>
  <c r="N51" i="15"/>
  <c r="N288" i="15"/>
  <c r="M52" i="15"/>
  <c r="O53" i="15"/>
  <c r="C286" i="15" l="1"/>
  <c r="C53" i="15"/>
  <c r="D26" i="15"/>
  <c r="D288" i="15" s="1"/>
  <c r="F288" i="15" s="1"/>
  <c r="D51" i="15"/>
  <c r="F51" i="15" s="1"/>
  <c r="F52" i="15"/>
  <c r="M51" i="15"/>
  <c r="O51" i="15" s="1"/>
  <c r="O52" i="15"/>
  <c r="M288" i="15"/>
  <c r="O288" i="15" s="1"/>
  <c r="I52" i="15"/>
  <c r="G51" i="15"/>
  <c r="I51" i="15" s="1"/>
  <c r="G26" i="15"/>
  <c r="G288" i="15" s="1"/>
  <c r="I288" i="15" s="1"/>
  <c r="J51" i="15"/>
  <c r="L51" i="15" s="1"/>
  <c r="L52" i="15"/>
  <c r="J288" i="15"/>
  <c r="L288" i="15" s="1"/>
  <c r="C288" i="15" l="1"/>
  <c r="C52" i="15"/>
  <c r="I26" i="15"/>
  <c r="G22" i="15"/>
  <c r="I22" i="15" s="1"/>
  <c r="C51" i="15"/>
  <c r="F26" i="15"/>
  <c r="D22" i="15"/>
  <c r="F22" i="15" s="1"/>
  <c r="C26" i="15" l="1"/>
  <c r="C22" i="15"/>
  <c r="O303" i="14"/>
  <c r="L303" i="14"/>
  <c r="I303" i="14"/>
  <c r="F303" i="14"/>
  <c r="O301" i="14"/>
  <c r="L301" i="14"/>
  <c r="I301" i="14"/>
  <c r="F301" i="14"/>
  <c r="O299" i="14"/>
  <c r="L299" i="14"/>
  <c r="I299" i="14"/>
  <c r="F299" i="14"/>
  <c r="O298" i="14"/>
  <c r="L298" i="14"/>
  <c r="I298" i="14"/>
  <c r="F298" i="14"/>
  <c r="O297" i="14"/>
  <c r="L297" i="14"/>
  <c r="I297" i="14"/>
  <c r="F297" i="14"/>
  <c r="O296" i="14"/>
  <c r="L296" i="14"/>
  <c r="I296" i="14"/>
  <c r="F296" i="14"/>
  <c r="O295" i="14"/>
  <c r="L295" i="14"/>
  <c r="I295" i="14"/>
  <c r="F295" i="14"/>
  <c r="O294" i="14"/>
  <c r="L294" i="14"/>
  <c r="I294" i="14"/>
  <c r="F294" i="14"/>
  <c r="C294" i="14"/>
  <c r="N293" i="14"/>
  <c r="M293" i="14"/>
  <c r="K293" i="14"/>
  <c r="J293" i="14"/>
  <c r="H293" i="14"/>
  <c r="G293" i="14"/>
  <c r="E293" i="14"/>
  <c r="D293" i="14"/>
  <c r="O285" i="14"/>
  <c r="L285" i="14"/>
  <c r="I285" i="14"/>
  <c r="F285" i="14"/>
  <c r="O284" i="14"/>
  <c r="L284" i="14"/>
  <c r="I284" i="14"/>
  <c r="F284" i="14"/>
  <c r="N283" i="14"/>
  <c r="M283" i="14"/>
  <c r="K283" i="14"/>
  <c r="J283" i="14"/>
  <c r="H283" i="14"/>
  <c r="G283" i="14"/>
  <c r="E283" i="14"/>
  <c r="F283" i="14" s="1"/>
  <c r="D283" i="14"/>
  <c r="O282" i="14"/>
  <c r="L282" i="14"/>
  <c r="I282" i="14"/>
  <c r="F282" i="14"/>
  <c r="N281" i="14"/>
  <c r="M281" i="14"/>
  <c r="K281" i="14"/>
  <c r="L281" i="14" s="1"/>
  <c r="J281" i="14"/>
  <c r="I281" i="14"/>
  <c r="H281" i="14"/>
  <c r="G281" i="14"/>
  <c r="E281" i="14"/>
  <c r="D281" i="14"/>
  <c r="O280" i="14"/>
  <c r="L280" i="14"/>
  <c r="I280" i="14"/>
  <c r="F280" i="14"/>
  <c r="O279" i="14"/>
  <c r="L279" i="14"/>
  <c r="I279" i="14"/>
  <c r="F279" i="14"/>
  <c r="C279" i="14" s="1"/>
  <c r="O278" i="14"/>
  <c r="L278" i="14"/>
  <c r="I278" i="14"/>
  <c r="F278" i="14"/>
  <c r="N277" i="14"/>
  <c r="M277" i="14"/>
  <c r="K277" i="14"/>
  <c r="L277" i="14" s="1"/>
  <c r="J277" i="14"/>
  <c r="H277" i="14"/>
  <c r="G277" i="14"/>
  <c r="E277" i="14"/>
  <c r="D277" i="14"/>
  <c r="O276" i="14"/>
  <c r="L276" i="14"/>
  <c r="I276" i="14"/>
  <c r="F276" i="14"/>
  <c r="O275" i="14"/>
  <c r="L275" i="14"/>
  <c r="I275" i="14"/>
  <c r="F275" i="14"/>
  <c r="C275" i="14" s="1"/>
  <c r="O274" i="14"/>
  <c r="L274" i="14"/>
  <c r="I274" i="14"/>
  <c r="F274" i="14"/>
  <c r="O273" i="14"/>
  <c r="L273" i="14"/>
  <c r="I273" i="14"/>
  <c r="F273" i="14"/>
  <c r="N272" i="14"/>
  <c r="N270" i="14" s="1"/>
  <c r="M272" i="14"/>
  <c r="K272" i="14"/>
  <c r="J272" i="14"/>
  <c r="H272" i="14"/>
  <c r="G272" i="14"/>
  <c r="E272" i="14"/>
  <c r="D272" i="14"/>
  <c r="O271" i="14"/>
  <c r="L271" i="14"/>
  <c r="I271" i="14"/>
  <c r="F271" i="14"/>
  <c r="C271" i="14" s="1"/>
  <c r="O268" i="14"/>
  <c r="L268" i="14"/>
  <c r="I268" i="14"/>
  <c r="F268" i="14"/>
  <c r="O267" i="14"/>
  <c r="L267" i="14"/>
  <c r="I267" i="14"/>
  <c r="F267" i="14"/>
  <c r="C267" i="14"/>
  <c r="O266" i="14"/>
  <c r="L266" i="14"/>
  <c r="I266" i="14"/>
  <c r="F266" i="14"/>
  <c r="C266" i="14" s="1"/>
  <c r="O265" i="14"/>
  <c r="L265" i="14"/>
  <c r="I265" i="14"/>
  <c r="F265" i="14"/>
  <c r="N264" i="14"/>
  <c r="M264" i="14"/>
  <c r="K264" i="14"/>
  <c r="J264" i="14"/>
  <c r="L264" i="14" s="1"/>
  <c r="H264" i="14"/>
  <c r="G264" i="14"/>
  <c r="E264" i="14"/>
  <c r="D264" i="14"/>
  <c r="O263" i="14"/>
  <c r="L263" i="14"/>
  <c r="I263" i="14"/>
  <c r="C263" i="14" s="1"/>
  <c r="F263" i="14"/>
  <c r="O262" i="14"/>
  <c r="L262" i="14"/>
  <c r="I262" i="14"/>
  <c r="F262" i="14"/>
  <c r="O261" i="14"/>
  <c r="L261" i="14"/>
  <c r="I261" i="14"/>
  <c r="F261" i="14"/>
  <c r="N260" i="14"/>
  <c r="M260" i="14"/>
  <c r="K260" i="14"/>
  <c r="J260" i="14"/>
  <c r="H260" i="14"/>
  <c r="G260" i="14"/>
  <c r="G259" i="14" s="1"/>
  <c r="E260" i="14"/>
  <c r="E259" i="14" s="1"/>
  <c r="D260" i="14"/>
  <c r="D259" i="14" s="1"/>
  <c r="M259" i="14"/>
  <c r="K259" i="14"/>
  <c r="O258" i="14"/>
  <c r="L258" i="14"/>
  <c r="I258" i="14"/>
  <c r="F258" i="14"/>
  <c r="O257" i="14"/>
  <c r="L257" i="14"/>
  <c r="I257" i="14"/>
  <c r="F257" i="14"/>
  <c r="O256" i="14"/>
  <c r="L256" i="14"/>
  <c r="I256" i="14"/>
  <c r="F256" i="14"/>
  <c r="O255" i="14"/>
  <c r="L255" i="14"/>
  <c r="I255" i="14"/>
  <c r="F255" i="14"/>
  <c r="C255" i="14"/>
  <c r="O254" i="14"/>
  <c r="L254" i="14"/>
  <c r="I254" i="14"/>
  <c r="F254" i="14"/>
  <c r="C254" i="14" s="1"/>
  <c r="N253" i="14"/>
  <c r="M253" i="14"/>
  <c r="K253" i="14"/>
  <c r="J253" i="14"/>
  <c r="J252" i="14" s="1"/>
  <c r="H253" i="14"/>
  <c r="G253" i="14"/>
  <c r="G252" i="14" s="1"/>
  <c r="E253" i="14"/>
  <c r="E252" i="14" s="1"/>
  <c r="D253" i="14"/>
  <c r="N252" i="14"/>
  <c r="H252" i="14"/>
  <c r="D252" i="14"/>
  <c r="F252" i="14" s="1"/>
  <c r="O251" i="14"/>
  <c r="L251" i="14"/>
  <c r="I251" i="14"/>
  <c r="F251" i="14"/>
  <c r="C251" i="14" s="1"/>
  <c r="O250" i="14"/>
  <c r="L250" i="14"/>
  <c r="I250" i="14"/>
  <c r="F250" i="14"/>
  <c r="O249" i="14"/>
  <c r="L249" i="14"/>
  <c r="I249" i="14"/>
  <c r="F249" i="14"/>
  <c r="O248" i="14"/>
  <c r="L248" i="14"/>
  <c r="I248" i="14"/>
  <c r="F248" i="14"/>
  <c r="O247" i="14"/>
  <c r="N247" i="14"/>
  <c r="M247" i="14"/>
  <c r="K247" i="14"/>
  <c r="J247" i="14"/>
  <c r="J232" i="14" s="1"/>
  <c r="H247" i="14"/>
  <c r="G247" i="14"/>
  <c r="I247" i="14" s="1"/>
  <c r="E247" i="14"/>
  <c r="D247" i="14"/>
  <c r="O246" i="14"/>
  <c r="L246" i="14"/>
  <c r="I246" i="14"/>
  <c r="F246" i="14"/>
  <c r="C246" i="14" s="1"/>
  <c r="O245" i="14"/>
  <c r="L245" i="14"/>
  <c r="I245" i="14"/>
  <c r="F245" i="14"/>
  <c r="O244" i="14"/>
  <c r="L244" i="14"/>
  <c r="I244" i="14"/>
  <c r="F244" i="14"/>
  <c r="O243" i="14"/>
  <c r="L243" i="14"/>
  <c r="I243" i="14"/>
  <c r="F243" i="14"/>
  <c r="C243" i="14" s="1"/>
  <c r="O242" i="14"/>
  <c r="L242" i="14"/>
  <c r="I242" i="14"/>
  <c r="F242" i="14"/>
  <c r="O241" i="14"/>
  <c r="L241" i="14"/>
  <c r="I241" i="14"/>
  <c r="C241" i="14" s="1"/>
  <c r="F241" i="14"/>
  <c r="O240" i="14"/>
  <c r="L240" i="14"/>
  <c r="I240" i="14"/>
  <c r="F240" i="14"/>
  <c r="N239" i="14"/>
  <c r="M239" i="14"/>
  <c r="K239" i="14"/>
  <c r="J239" i="14"/>
  <c r="L239" i="14" s="1"/>
  <c r="H239" i="14"/>
  <c r="G239" i="14"/>
  <c r="E239" i="14"/>
  <c r="D239" i="14"/>
  <c r="O238" i="14"/>
  <c r="L238" i="14"/>
  <c r="I238" i="14"/>
  <c r="F238" i="14"/>
  <c r="O237" i="14"/>
  <c r="L237" i="14"/>
  <c r="I237" i="14"/>
  <c r="F237" i="14"/>
  <c r="N236" i="14"/>
  <c r="N232" i="14" s="1"/>
  <c r="M236" i="14"/>
  <c r="K236" i="14"/>
  <c r="J236" i="14"/>
  <c r="L236" i="14" s="1"/>
  <c r="H236" i="14"/>
  <c r="G236" i="14"/>
  <c r="I236" i="14" s="1"/>
  <c r="E236" i="14"/>
  <c r="D236" i="14"/>
  <c r="F236" i="14" s="1"/>
  <c r="O235" i="14"/>
  <c r="L235" i="14"/>
  <c r="I235" i="14"/>
  <c r="F235" i="14"/>
  <c r="C235" i="14"/>
  <c r="N234" i="14"/>
  <c r="M234" i="14"/>
  <c r="O234" i="14" s="1"/>
  <c r="K234" i="14"/>
  <c r="L234" i="14" s="1"/>
  <c r="J234" i="14"/>
  <c r="H234" i="14"/>
  <c r="H232" i="14" s="1"/>
  <c r="G234" i="14"/>
  <c r="E234" i="14"/>
  <c r="D234" i="14"/>
  <c r="O233" i="14"/>
  <c r="L233" i="14"/>
  <c r="I233" i="14"/>
  <c r="C233" i="14" s="1"/>
  <c r="F233" i="14"/>
  <c r="O230" i="14"/>
  <c r="L230" i="14"/>
  <c r="I230" i="14"/>
  <c r="F230" i="14"/>
  <c r="O229" i="14"/>
  <c r="L229" i="14"/>
  <c r="I229" i="14"/>
  <c r="F229" i="14"/>
  <c r="N228" i="14"/>
  <c r="M228" i="14"/>
  <c r="K228" i="14"/>
  <c r="J228" i="14"/>
  <c r="L228" i="14" s="1"/>
  <c r="H228" i="14"/>
  <c r="G228" i="14"/>
  <c r="E228" i="14"/>
  <c r="D228" i="14"/>
  <c r="F228" i="14" s="1"/>
  <c r="O227" i="14"/>
  <c r="L227" i="14"/>
  <c r="I227" i="14"/>
  <c r="F227" i="14"/>
  <c r="C227" i="14"/>
  <c r="O226" i="14"/>
  <c r="L226" i="14"/>
  <c r="I226" i="14"/>
  <c r="F226" i="14"/>
  <c r="C226" i="14" s="1"/>
  <c r="O225" i="14"/>
  <c r="L225" i="14"/>
  <c r="I225" i="14"/>
  <c r="F225" i="14"/>
  <c r="O224" i="14"/>
  <c r="L224" i="14"/>
  <c r="I224" i="14"/>
  <c r="F224" i="14"/>
  <c r="C224" i="14" s="1"/>
  <c r="O223" i="14"/>
  <c r="L223" i="14"/>
  <c r="I223" i="14"/>
  <c r="F223" i="14"/>
  <c r="C223" i="14" s="1"/>
  <c r="O222" i="14"/>
  <c r="L222" i="14"/>
  <c r="I222" i="14"/>
  <c r="F222" i="14"/>
  <c r="O221" i="14"/>
  <c r="L221" i="14"/>
  <c r="I221" i="14"/>
  <c r="C221" i="14" s="1"/>
  <c r="F221" i="14"/>
  <c r="O220" i="14"/>
  <c r="L220" i="14"/>
  <c r="I220" i="14"/>
  <c r="F220" i="14"/>
  <c r="O219" i="14"/>
  <c r="L219" i="14"/>
  <c r="I219" i="14"/>
  <c r="C219" i="14" s="1"/>
  <c r="F219" i="14"/>
  <c r="O218" i="14"/>
  <c r="L218" i="14"/>
  <c r="I218" i="14"/>
  <c r="F218" i="14"/>
  <c r="N217" i="14"/>
  <c r="M217" i="14"/>
  <c r="O217" i="14" s="1"/>
  <c r="K217" i="14"/>
  <c r="J217" i="14"/>
  <c r="L217" i="14" s="1"/>
  <c r="H217" i="14"/>
  <c r="I217" i="14" s="1"/>
  <c r="G217" i="14"/>
  <c r="E217" i="14"/>
  <c r="D217" i="14"/>
  <c r="O216" i="14"/>
  <c r="L216" i="14"/>
  <c r="I216" i="14"/>
  <c r="F216" i="14"/>
  <c r="O215" i="14"/>
  <c r="L215" i="14"/>
  <c r="I215" i="14"/>
  <c r="F215" i="14"/>
  <c r="C215" i="14"/>
  <c r="O214" i="14"/>
  <c r="L214" i="14"/>
  <c r="I214" i="14"/>
  <c r="F214" i="14"/>
  <c r="C214" i="14" s="1"/>
  <c r="O213" i="14"/>
  <c r="L213" i="14"/>
  <c r="I213" i="14"/>
  <c r="F213" i="14"/>
  <c r="O212" i="14"/>
  <c r="L212" i="14"/>
  <c r="I212" i="14"/>
  <c r="F212" i="14"/>
  <c r="C212" i="14" s="1"/>
  <c r="O211" i="14"/>
  <c r="L211" i="14"/>
  <c r="I211" i="14"/>
  <c r="F211" i="14"/>
  <c r="C211" i="14" s="1"/>
  <c r="O210" i="14"/>
  <c r="L210" i="14"/>
  <c r="I210" i="14"/>
  <c r="F210" i="14"/>
  <c r="O209" i="14"/>
  <c r="L209" i="14"/>
  <c r="I209" i="14"/>
  <c r="C209" i="14" s="1"/>
  <c r="F209" i="14"/>
  <c r="O208" i="14"/>
  <c r="L208" i="14"/>
  <c r="I208" i="14"/>
  <c r="F208" i="14"/>
  <c r="O207" i="14"/>
  <c r="L207" i="14"/>
  <c r="I207" i="14"/>
  <c r="C207" i="14" s="1"/>
  <c r="F207" i="14"/>
  <c r="N206" i="14"/>
  <c r="N205" i="14" s="1"/>
  <c r="M206" i="14"/>
  <c r="O206" i="14" s="1"/>
  <c r="K206" i="14"/>
  <c r="K205" i="14" s="1"/>
  <c r="J206" i="14"/>
  <c r="H206" i="14"/>
  <c r="H205" i="14" s="1"/>
  <c r="H196" i="14" s="1"/>
  <c r="G206" i="14"/>
  <c r="E206" i="14"/>
  <c r="E205" i="14" s="1"/>
  <c r="D206" i="14"/>
  <c r="M205" i="14"/>
  <c r="O204" i="14"/>
  <c r="L204" i="14"/>
  <c r="I204" i="14"/>
  <c r="F204" i="14"/>
  <c r="O203" i="14"/>
  <c r="L203" i="14"/>
  <c r="I203" i="14"/>
  <c r="F203" i="14"/>
  <c r="C203" i="14"/>
  <c r="O202" i="14"/>
  <c r="L202" i="14"/>
  <c r="I202" i="14"/>
  <c r="F202" i="14"/>
  <c r="C202" i="14" s="1"/>
  <c r="O201" i="14"/>
  <c r="L201" i="14"/>
  <c r="I201" i="14"/>
  <c r="F201" i="14"/>
  <c r="O200" i="14"/>
  <c r="L200" i="14"/>
  <c r="I200" i="14"/>
  <c r="F200" i="14"/>
  <c r="N199" i="14"/>
  <c r="M199" i="14"/>
  <c r="O199" i="14" s="1"/>
  <c r="K199" i="14"/>
  <c r="K197" i="14" s="1"/>
  <c r="K196" i="14" s="1"/>
  <c r="J199" i="14"/>
  <c r="H199" i="14"/>
  <c r="H197" i="14" s="1"/>
  <c r="G199" i="14"/>
  <c r="E199" i="14"/>
  <c r="D199" i="14"/>
  <c r="O198" i="14"/>
  <c r="L198" i="14"/>
  <c r="I198" i="14"/>
  <c r="F198" i="14"/>
  <c r="N197" i="14"/>
  <c r="M197" i="14"/>
  <c r="J197" i="14"/>
  <c r="D197" i="14"/>
  <c r="N196" i="14"/>
  <c r="O194" i="14"/>
  <c r="L194" i="14"/>
  <c r="I194" i="14"/>
  <c r="F194" i="14"/>
  <c r="N193" i="14"/>
  <c r="M193" i="14"/>
  <c r="M192" i="14" s="1"/>
  <c r="K193" i="14"/>
  <c r="K192" i="14" s="1"/>
  <c r="J193" i="14"/>
  <c r="J192" i="14" s="1"/>
  <c r="L192" i="14" s="1"/>
  <c r="H193" i="14"/>
  <c r="G193" i="14"/>
  <c r="G192" i="14" s="1"/>
  <c r="E193" i="14"/>
  <c r="E192" i="14" s="1"/>
  <c r="D193" i="14"/>
  <c r="N192" i="14"/>
  <c r="H192" i="14"/>
  <c r="D192" i="14"/>
  <c r="F192" i="14" s="1"/>
  <c r="O191" i="14"/>
  <c r="L191" i="14"/>
  <c r="I191" i="14"/>
  <c r="F191" i="14"/>
  <c r="C191" i="14"/>
  <c r="O190" i="14"/>
  <c r="L190" i="14"/>
  <c r="I190" i="14"/>
  <c r="F190" i="14"/>
  <c r="C190" i="14" s="1"/>
  <c r="N189" i="14"/>
  <c r="M189" i="14"/>
  <c r="K189" i="14"/>
  <c r="J189" i="14"/>
  <c r="J188" i="14" s="1"/>
  <c r="H189" i="14"/>
  <c r="G189" i="14"/>
  <c r="G188" i="14" s="1"/>
  <c r="E189" i="14"/>
  <c r="E188" i="14" s="1"/>
  <c r="F188" i="14" s="1"/>
  <c r="D189" i="14"/>
  <c r="N188" i="14"/>
  <c r="H188" i="14"/>
  <c r="D188" i="14"/>
  <c r="O187" i="14"/>
  <c r="L187" i="14"/>
  <c r="I187" i="14"/>
  <c r="C187" i="14" s="1"/>
  <c r="F187" i="14"/>
  <c r="O186" i="14"/>
  <c r="L186" i="14"/>
  <c r="I186" i="14"/>
  <c r="F186" i="14"/>
  <c r="N185" i="14"/>
  <c r="M185" i="14"/>
  <c r="O185" i="14" s="1"/>
  <c r="K185" i="14"/>
  <c r="J185" i="14"/>
  <c r="H185" i="14"/>
  <c r="I185" i="14" s="1"/>
  <c r="G185" i="14"/>
  <c r="E185" i="14"/>
  <c r="D185" i="14"/>
  <c r="O184" i="14"/>
  <c r="L184" i="14"/>
  <c r="I184" i="14"/>
  <c r="F184" i="14"/>
  <c r="O183" i="14"/>
  <c r="L183" i="14"/>
  <c r="I183" i="14"/>
  <c r="F183" i="14"/>
  <c r="C183" i="14"/>
  <c r="O182" i="14"/>
  <c r="L182" i="14"/>
  <c r="I182" i="14"/>
  <c r="F182" i="14"/>
  <c r="C182" i="14" s="1"/>
  <c r="O181" i="14"/>
  <c r="L181" i="14"/>
  <c r="I181" i="14"/>
  <c r="F181" i="14"/>
  <c r="N180" i="14"/>
  <c r="M180" i="14"/>
  <c r="K180" i="14"/>
  <c r="J180" i="14"/>
  <c r="L180" i="14" s="1"/>
  <c r="H180" i="14"/>
  <c r="G180" i="14"/>
  <c r="E180" i="14"/>
  <c r="F180" i="14" s="1"/>
  <c r="D180" i="14"/>
  <c r="O179" i="14"/>
  <c r="L179" i="14"/>
  <c r="I179" i="14"/>
  <c r="C179" i="14" s="1"/>
  <c r="F179" i="14"/>
  <c r="O178" i="14"/>
  <c r="L178" i="14"/>
  <c r="I178" i="14"/>
  <c r="F178" i="14"/>
  <c r="O177" i="14"/>
  <c r="L177" i="14"/>
  <c r="I177" i="14"/>
  <c r="F177" i="14"/>
  <c r="N176" i="14"/>
  <c r="N175" i="14" s="1"/>
  <c r="M176" i="14"/>
  <c r="M175" i="14" s="1"/>
  <c r="K176" i="14"/>
  <c r="J176" i="14"/>
  <c r="H176" i="14"/>
  <c r="G176" i="14"/>
  <c r="G175" i="14" s="1"/>
  <c r="E176" i="14"/>
  <c r="E175" i="14" s="1"/>
  <c r="E174" i="14" s="1"/>
  <c r="D176" i="14"/>
  <c r="D175" i="14" s="1"/>
  <c r="K175" i="14"/>
  <c r="K174" i="14" s="1"/>
  <c r="O173" i="14"/>
  <c r="L173" i="14"/>
  <c r="I173" i="14"/>
  <c r="F173" i="14"/>
  <c r="O172" i="14"/>
  <c r="L172" i="14"/>
  <c r="I172" i="14"/>
  <c r="F172" i="14"/>
  <c r="O171" i="14"/>
  <c r="L171" i="14"/>
  <c r="I171" i="14"/>
  <c r="F171" i="14"/>
  <c r="C171" i="14"/>
  <c r="O170" i="14"/>
  <c r="L170" i="14"/>
  <c r="I170" i="14"/>
  <c r="F170" i="14"/>
  <c r="C170" i="14" s="1"/>
  <c r="O169" i="14"/>
  <c r="L169" i="14"/>
  <c r="I169" i="14"/>
  <c r="F169" i="14"/>
  <c r="O168" i="14"/>
  <c r="L168" i="14"/>
  <c r="I168" i="14"/>
  <c r="F168" i="14"/>
  <c r="N167" i="14"/>
  <c r="N166" i="14" s="1"/>
  <c r="M167" i="14"/>
  <c r="M166" i="14" s="1"/>
  <c r="K167" i="14"/>
  <c r="K166" i="14" s="1"/>
  <c r="J167" i="14"/>
  <c r="H167" i="14"/>
  <c r="H166" i="14" s="1"/>
  <c r="G167" i="14"/>
  <c r="E167" i="14"/>
  <c r="D167" i="14"/>
  <c r="J166" i="14"/>
  <c r="D166" i="14"/>
  <c r="O165" i="14"/>
  <c r="L165" i="14"/>
  <c r="I165" i="14"/>
  <c r="F165" i="14"/>
  <c r="O164" i="14"/>
  <c r="L164" i="14"/>
  <c r="I164" i="14"/>
  <c r="F164" i="14"/>
  <c r="O163" i="14"/>
  <c r="L163" i="14"/>
  <c r="I163" i="14"/>
  <c r="F163" i="14"/>
  <c r="C163" i="14"/>
  <c r="O162" i="14"/>
  <c r="L162" i="14"/>
  <c r="I162" i="14"/>
  <c r="F162" i="14"/>
  <c r="C162" i="14" s="1"/>
  <c r="N161" i="14"/>
  <c r="M161" i="14"/>
  <c r="O161" i="14" s="1"/>
  <c r="K161" i="14"/>
  <c r="J161" i="14"/>
  <c r="H161" i="14"/>
  <c r="G161" i="14"/>
  <c r="I161" i="14" s="1"/>
  <c r="E161" i="14"/>
  <c r="D161" i="14"/>
  <c r="O160" i="14"/>
  <c r="L160" i="14"/>
  <c r="I160" i="14"/>
  <c r="F160" i="14"/>
  <c r="C160" i="14" s="1"/>
  <c r="O159" i="14"/>
  <c r="L159" i="14"/>
  <c r="I159" i="14"/>
  <c r="F159" i="14"/>
  <c r="C159" i="14" s="1"/>
  <c r="O158" i="14"/>
  <c r="L158" i="14"/>
  <c r="I158" i="14"/>
  <c r="F158" i="14"/>
  <c r="O157" i="14"/>
  <c r="L157" i="14"/>
  <c r="I157" i="14"/>
  <c r="C157" i="14" s="1"/>
  <c r="F157" i="14"/>
  <c r="O156" i="14"/>
  <c r="L156" i="14"/>
  <c r="I156" i="14"/>
  <c r="F156" i="14"/>
  <c r="O155" i="14"/>
  <c r="L155" i="14"/>
  <c r="I155" i="14"/>
  <c r="C155" i="14" s="1"/>
  <c r="F155" i="14"/>
  <c r="O154" i="14"/>
  <c r="L154" i="14"/>
  <c r="I154" i="14"/>
  <c r="F154" i="14"/>
  <c r="O153" i="14"/>
  <c r="L153" i="14"/>
  <c r="I153" i="14"/>
  <c r="C153" i="14" s="1"/>
  <c r="F153" i="14"/>
  <c r="N152" i="14"/>
  <c r="M152" i="14"/>
  <c r="K152" i="14"/>
  <c r="J152" i="14"/>
  <c r="L152" i="14" s="1"/>
  <c r="H152" i="14"/>
  <c r="G152" i="14"/>
  <c r="G131" i="14" s="1"/>
  <c r="E152" i="14"/>
  <c r="D152" i="14"/>
  <c r="F152" i="14" s="1"/>
  <c r="O151" i="14"/>
  <c r="L151" i="14"/>
  <c r="I151" i="14"/>
  <c r="F151" i="14"/>
  <c r="O150" i="14"/>
  <c r="L150" i="14"/>
  <c r="I150" i="14"/>
  <c r="F150" i="14"/>
  <c r="O149" i="14"/>
  <c r="L149" i="14"/>
  <c r="I149" i="14"/>
  <c r="F149" i="14"/>
  <c r="C149" i="14"/>
  <c r="O148" i="14"/>
  <c r="L148" i="14"/>
  <c r="I148" i="14"/>
  <c r="F148" i="14"/>
  <c r="C148" i="14" s="1"/>
  <c r="O147" i="14"/>
  <c r="L147" i="14"/>
  <c r="I147" i="14"/>
  <c r="F147" i="14"/>
  <c r="C147" i="14" s="1"/>
  <c r="O146" i="14"/>
  <c r="L146" i="14"/>
  <c r="I146" i="14"/>
  <c r="F146" i="14"/>
  <c r="N145" i="14"/>
  <c r="M145" i="14"/>
  <c r="K145" i="14"/>
  <c r="L145" i="14" s="1"/>
  <c r="J145" i="14"/>
  <c r="H145" i="14"/>
  <c r="G145" i="14"/>
  <c r="E145" i="14"/>
  <c r="D145" i="14"/>
  <c r="O144" i="14"/>
  <c r="L144" i="14"/>
  <c r="I144" i="14"/>
  <c r="F144" i="14"/>
  <c r="O143" i="14"/>
  <c r="L143" i="14"/>
  <c r="I143" i="14"/>
  <c r="C143" i="14" s="1"/>
  <c r="F143" i="14"/>
  <c r="N142" i="14"/>
  <c r="M142" i="14"/>
  <c r="K142" i="14"/>
  <c r="J142" i="14"/>
  <c r="L142" i="14" s="1"/>
  <c r="H142" i="14"/>
  <c r="G142" i="14"/>
  <c r="E142" i="14"/>
  <c r="D142" i="14"/>
  <c r="F142" i="14" s="1"/>
  <c r="O141" i="14"/>
  <c r="L141" i="14"/>
  <c r="I141" i="14"/>
  <c r="F141" i="14"/>
  <c r="C141" i="14" s="1"/>
  <c r="O140" i="14"/>
  <c r="L140" i="14"/>
  <c r="I140" i="14"/>
  <c r="F140" i="14"/>
  <c r="O139" i="14"/>
  <c r="L139" i="14"/>
  <c r="I139" i="14"/>
  <c r="C139" i="14" s="1"/>
  <c r="F139" i="14"/>
  <c r="O138" i="14"/>
  <c r="L138" i="14"/>
  <c r="I138" i="14"/>
  <c r="F138" i="14"/>
  <c r="N137" i="14"/>
  <c r="M137" i="14"/>
  <c r="K137" i="14"/>
  <c r="J137" i="14"/>
  <c r="H137" i="14"/>
  <c r="G137" i="14"/>
  <c r="I137" i="14" s="1"/>
  <c r="E137" i="14"/>
  <c r="D137" i="14"/>
  <c r="O136" i="14"/>
  <c r="L136" i="14"/>
  <c r="I136" i="14"/>
  <c r="F136" i="14"/>
  <c r="O135" i="14"/>
  <c r="L135" i="14"/>
  <c r="I135" i="14"/>
  <c r="F135" i="14"/>
  <c r="C135" i="14" s="1"/>
  <c r="O134" i="14"/>
  <c r="L134" i="14"/>
  <c r="I134" i="14"/>
  <c r="F134" i="14"/>
  <c r="O133" i="14"/>
  <c r="L133" i="14"/>
  <c r="I133" i="14"/>
  <c r="F133" i="14"/>
  <c r="N132" i="14"/>
  <c r="N131" i="14" s="1"/>
  <c r="M132" i="14"/>
  <c r="K132" i="14"/>
  <c r="J132" i="14"/>
  <c r="I132" i="14"/>
  <c r="H132" i="14"/>
  <c r="G132" i="14"/>
  <c r="E132" i="14"/>
  <c r="D132" i="14"/>
  <c r="F132" i="14" s="1"/>
  <c r="O130" i="14"/>
  <c r="L130" i="14"/>
  <c r="I130" i="14"/>
  <c r="F130" i="14"/>
  <c r="C130" i="14" s="1"/>
  <c r="N129" i="14"/>
  <c r="M129" i="14"/>
  <c r="K129" i="14"/>
  <c r="J129" i="14"/>
  <c r="H129" i="14"/>
  <c r="G129" i="14"/>
  <c r="I129" i="14" s="1"/>
  <c r="E129" i="14"/>
  <c r="D129" i="14"/>
  <c r="O128" i="14"/>
  <c r="L128" i="14"/>
  <c r="I128" i="14"/>
  <c r="F128" i="14"/>
  <c r="O127" i="14"/>
  <c r="L127" i="14"/>
  <c r="I127" i="14"/>
  <c r="F127" i="14"/>
  <c r="O126" i="14"/>
  <c r="L126" i="14"/>
  <c r="I126" i="14"/>
  <c r="F126" i="14"/>
  <c r="O125" i="14"/>
  <c r="L125" i="14"/>
  <c r="I125" i="14"/>
  <c r="F125" i="14"/>
  <c r="O124" i="14"/>
  <c r="L124" i="14"/>
  <c r="I124" i="14"/>
  <c r="F124" i="14"/>
  <c r="O123" i="14"/>
  <c r="N123" i="14"/>
  <c r="M123" i="14"/>
  <c r="K123" i="14"/>
  <c r="J123" i="14"/>
  <c r="H123" i="14"/>
  <c r="G123" i="14"/>
  <c r="E123" i="14"/>
  <c r="D123" i="14"/>
  <c r="F123" i="14" s="1"/>
  <c r="O122" i="14"/>
  <c r="L122" i="14"/>
  <c r="I122" i="14"/>
  <c r="F122" i="14"/>
  <c r="O121" i="14"/>
  <c r="L121" i="14"/>
  <c r="I121" i="14"/>
  <c r="F121" i="14"/>
  <c r="O120" i="14"/>
  <c r="L120" i="14"/>
  <c r="I120" i="14"/>
  <c r="F120" i="14"/>
  <c r="O119" i="14"/>
  <c r="L119" i="14"/>
  <c r="I119" i="14"/>
  <c r="C119" i="14" s="1"/>
  <c r="F119" i="14"/>
  <c r="O118" i="14"/>
  <c r="L118" i="14"/>
  <c r="I118" i="14"/>
  <c r="F118" i="14"/>
  <c r="C118" i="14" s="1"/>
  <c r="N117" i="14"/>
  <c r="M117" i="14"/>
  <c r="O117" i="14" s="1"/>
  <c r="K117" i="14"/>
  <c r="J117" i="14"/>
  <c r="L117" i="14" s="1"/>
  <c r="H117" i="14"/>
  <c r="G117" i="14"/>
  <c r="E117" i="14"/>
  <c r="D117" i="14"/>
  <c r="O116" i="14"/>
  <c r="L116" i="14"/>
  <c r="I116" i="14"/>
  <c r="F116" i="14"/>
  <c r="C116" i="14" s="1"/>
  <c r="O115" i="14"/>
  <c r="L115" i="14"/>
  <c r="I115" i="14"/>
  <c r="F115" i="14"/>
  <c r="C115" i="14" s="1"/>
  <c r="O114" i="14"/>
  <c r="L114" i="14"/>
  <c r="I114" i="14"/>
  <c r="F114" i="14"/>
  <c r="N113" i="14"/>
  <c r="M113" i="14"/>
  <c r="L113" i="14"/>
  <c r="K113" i="14"/>
  <c r="J113" i="14"/>
  <c r="H113" i="14"/>
  <c r="G113" i="14"/>
  <c r="E113" i="14"/>
  <c r="D113" i="14"/>
  <c r="O112" i="14"/>
  <c r="L112" i="14"/>
  <c r="I112" i="14"/>
  <c r="F112" i="14"/>
  <c r="O111" i="14"/>
  <c r="L111" i="14"/>
  <c r="I111" i="14"/>
  <c r="F111" i="14"/>
  <c r="O110" i="14"/>
  <c r="L110" i="14"/>
  <c r="I110" i="14"/>
  <c r="F110" i="14"/>
  <c r="C110" i="14"/>
  <c r="O109" i="14"/>
  <c r="L109" i="14"/>
  <c r="I109" i="14"/>
  <c r="F109" i="14"/>
  <c r="C109" i="14" s="1"/>
  <c r="O108" i="14"/>
  <c r="L108" i="14"/>
  <c r="I108" i="14"/>
  <c r="F108" i="14"/>
  <c r="O107" i="14"/>
  <c r="L107" i="14"/>
  <c r="I107" i="14"/>
  <c r="F107" i="14"/>
  <c r="O106" i="14"/>
  <c r="L106" i="14"/>
  <c r="I106" i="14"/>
  <c r="F106" i="14"/>
  <c r="C106" i="14" s="1"/>
  <c r="O105" i="14"/>
  <c r="L105" i="14"/>
  <c r="I105" i="14"/>
  <c r="F105" i="14"/>
  <c r="C105" i="14" s="1"/>
  <c r="N104" i="14"/>
  <c r="M104" i="14"/>
  <c r="K104" i="14"/>
  <c r="J104" i="14"/>
  <c r="H104" i="14"/>
  <c r="G104" i="14"/>
  <c r="I104" i="14" s="1"/>
  <c r="F104" i="14"/>
  <c r="E104" i="14"/>
  <c r="D104" i="14"/>
  <c r="O103" i="14"/>
  <c r="C103" i="14" s="1"/>
  <c r="L103" i="14"/>
  <c r="I103" i="14"/>
  <c r="F103" i="14"/>
  <c r="O102" i="14"/>
  <c r="L102" i="14"/>
  <c r="I102" i="14"/>
  <c r="F102" i="14"/>
  <c r="C102" i="14" s="1"/>
  <c r="O101" i="14"/>
  <c r="L101" i="14"/>
  <c r="I101" i="14"/>
  <c r="F101" i="14"/>
  <c r="C101" i="14" s="1"/>
  <c r="O100" i="14"/>
  <c r="L100" i="14"/>
  <c r="I100" i="14"/>
  <c r="F100" i="14"/>
  <c r="O99" i="14"/>
  <c r="L99" i="14"/>
  <c r="I99" i="14"/>
  <c r="F99" i="14"/>
  <c r="O98" i="14"/>
  <c r="L98" i="14"/>
  <c r="I98" i="14"/>
  <c r="F98" i="14"/>
  <c r="C98" i="14" s="1"/>
  <c r="O97" i="14"/>
  <c r="L97" i="14"/>
  <c r="I97" i="14"/>
  <c r="F97" i="14"/>
  <c r="N96" i="14"/>
  <c r="M96" i="14"/>
  <c r="L96" i="14"/>
  <c r="K96" i="14"/>
  <c r="J96" i="14"/>
  <c r="H96" i="14"/>
  <c r="G96" i="14"/>
  <c r="E96" i="14"/>
  <c r="D96" i="14"/>
  <c r="O95" i="14"/>
  <c r="L95" i="14"/>
  <c r="I95" i="14"/>
  <c r="F95" i="14"/>
  <c r="C95" i="14" s="1"/>
  <c r="O94" i="14"/>
  <c r="L94" i="14"/>
  <c r="I94" i="14"/>
  <c r="F94" i="14"/>
  <c r="O93" i="14"/>
  <c r="L93" i="14"/>
  <c r="I93" i="14"/>
  <c r="F93" i="14"/>
  <c r="O92" i="14"/>
  <c r="L92" i="14"/>
  <c r="I92" i="14"/>
  <c r="F92" i="14"/>
  <c r="O91" i="14"/>
  <c r="C91" i="14" s="1"/>
  <c r="L91" i="14"/>
  <c r="I91" i="14"/>
  <c r="F91" i="14"/>
  <c r="O90" i="14"/>
  <c r="N90" i="14"/>
  <c r="M90" i="14"/>
  <c r="L90" i="14"/>
  <c r="K90" i="14"/>
  <c r="J90" i="14"/>
  <c r="H90" i="14"/>
  <c r="G90" i="14"/>
  <c r="I90" i="14" s="1"/>
  <c r="C90" i="14" s="1"/>
  <c r="F90" i="14"/>
  <c r="E90" i="14"/>
  <c r="D90" i="14"/>
  <c r="O89" i="14"/>
  <c r="L89" i="14"/>
  <c r="I89" i="14"/>
  <c r="F89" i="14"/>
  <c r="C89" i="14" s="1"/>
  <c r="O88" i="14"/>
  <c r="L88" i="14"/>
  <c r="I88" i="14"/>
  <c r="F88" i="14"/>
  <c r="C88" i="14" s="1"/>
  <c r="O87" i="14"/>
  <c r="L87" i="14"/>
  <c r="I87" i="14"/>
  <c r="F87" i="14"/>
  <c r="C87" i="14" s="1"/>
  <c r="O86" i="14"/>
  <c r="L86" i="14"/>
  <c r="I86" i="14"/>
  <c r="F86" i="14"/>
  <c r="C86" i="14" s="1"/>
  <c r="N85" i="14"/>
  <c r="M85" i="14"/>
  <c r="O85" i="14" s="1"/>
  <c r="K85" i="14"/>
  <c r="J85" i="14"/>
  <c r="H85" i="14"/>
  <c r="G85" i="14"/>
  <c r="E85" i="14"/>
  <c r="E84" i="14" s="1"/>
  <c r="D85" i="14"/>
  <c r="O83" i="14"/>
  <c r="L83" i="14"/>
  <c r="I83" i="14"/>
  <c r="F83" i="14"/>
  <c r="O82" i="14"/>
  <c r="L82" i="14"/>
  <c r="I82" i="14"/>
  <c r="C82" i="14" s="1"/>
  <c r="F82" i="14"/>
  <c r="N81" i="14"/>
  <c r="O81" i="14" s="1"/>
  <c r="M81" i="14"/>
  <c r="K81" i="14"/>
  <c r="J81" i="14"/>
  <c r="L81" i="14" s="1"/>
  <c r="H81" i="14"/>
  <c r="G81" i="14"/>
  <c r="I81" i="14" s="1"/>
  <c r="E81" i="14"/>
  <c r="D81" i="14"/>
  <c r="F81" i="14" s="1"/>
  <c r="O80" i="14"/>
  <c r="L80" i="14"/>
  <c r="I80" i="14"/>
  <c r="F80" i="14"/>
  <c r="O79" i="14"/>
  <c r="L79" i="14"/>
  <c r="I79" i="14"/>
  <c r="F79" i="14"/>
  <c r="N78" i="14"/>
  <c r="M78" i="14"/>
  <c r="M77" i="14" s="1"/>
  <c r="K78" i="14"/>
  <c r="K77" i="14" s="1"/>
  <c r="J78" i="14"/>
  <c r="H78" i="14"/>
  <c r="G78" i="14"/>
  <c r="F78" i="14"/>
  <c r="E78" i="14"/>
  <c r="E77" i="14" s="1"/>
  <c r="D78" i="14"/>
  <c r="H77" i="14"/>
  <c r="D77" i="14"/>
  <c r="O75" i="14"/>
  <c r="L75" i="14"/>
  <c r="I75" i="14"/>
  <c r="F75" i="14"/>
  <c r="O74" i="14"/>
  <c r="L74" i="14"/>
  <c r="I74" i="14"/>
  <c r="F74" i="14"/>
  <c r="C74" i="14" s="1"/>
  <c r="O73" i="14"/>
  <c r="L73" i="14"/>
  <c r="I73" i="14"/>
  <c r="F73" i="14"/>
  <c r="O72" i="14"/>
  <c r="L72" i="14"/>
  <c r="I72" i="14"/>
  <c r="F72" i="14"/>
  <c r="O71" i="14"/>
  <c r="L71" i="14"/>
  <c r="I71" i="14"/>
  <c r="F71" i="14"/>
  <c r="N70" i="14"/>
  <c r="N68" i="14" s="1"/>
  <c r="M70" i="14"/>
  <c r="O70" i="14" s="1"/>
  <c r="K70" i="14"/>
  <c r="K68" i="14" s="1"/>
  <c r="J70" i="14"/>
  <c r="H70" i="14"/>
  <c r="G70" i="14"/>
  <c r="F70" i="14"/>
  <c r="E70" i="14"/>
  <c r="D70" i="14"/>
  <c r="O69" i="14"/>
  <c r="L69" i="14"/>
  <c r="I69" i="14"/>
  <c r="F69" i="14"/>
  <c r="M68" i="14"/>
  <c r="O68" i="14" s="1"/>
  <c r="H68" i="14"/>
  <c r="E68" i="14"/>
  <c r="D68" i="14"/>
  <c r="F68" i="14" s="1"/>
  <c r="O67" i="14"/>
  <c r="L67" i="14"/>
  <c r="I67" i="14"/>
  <c r="F67" i="14"/>
  <c r="O66" i="14"/>
  <c r="L66" i="14"/>
  <c r="I66" i="14"/>
  <c r="F66" i="14"/>
  <c r="C66" i="14"/>
  <c r="O65" i="14"/>
  <c r="L65" i="14"/>
  <c r="I65" i="14"/>
  <c r="F65" i="14"/>
  <c r="C65" i="14" s="1"/>
  <c r="O64" i="14"/>
  <c r="L64" i="14"/>
  <c r="I64" i="14"/>
  <c r="F64" i="14"/>
  <c r="C64" i="14" s="1"/>
  <c r="O63" i="14"/>
  <c r="L63" i="14"/>
  <c r="I63" i="14"/>
  <c r="F63" i="14"/>
  <c r="C63" i="14" s="1"/>
  <c r="O62" i="14"/>
  <c r="L62" i="14"/>
  <c r="I62" i="14"/>
  <c r="F62" i="14"/>
  <c r="C62" i="14" s="1"/>
  <c r="O61" i="14"/>
  <c r="L61" i="14"/>
  <c r="I61" i="14"/>
  <c r="F61" i="14"/>
  <c r="O60" i="14"/>
  <c r="L60" i="14"/>
  <c r="I60" i="14"/>
  <c r="F60" i="14"/>
  <c r="N59" i="14"/>
  <c r="M59" i="14"/>
  <c r="O59" i="14" s="1"/>
  <c r="K59" i="14"/>
  <c r="J59" i="14"/>
  <c r="H59" i="14"/>
  <c r="G59" i="14"/>
  <c r="I59" i="14" s="1"/>
  <c r="E59" i="14"/>
  <c r="D59" i="14"/>
  <c r="F59" i="14" s="1"/>
  <c r="O58" i="14"/>
  <c r="L58" i="14"/>
  <c r="I58" i="14"/>
  <c r="F58" i="14"/>
  <c r="C58" i="14"/>
  <c r="O57" i="14"/>
  <c r="L57" i="14"/>
  <c r="I57" i="14"/>
  <c r="F57" i="14"/>
  <c r="C57" i="14" s="1"/>
  <c r="N56" i="14"/>
  <c r="M56" i="14"/>
  <c r="K56" i="14"/>
  <c r="K55" i="14" s="1"/>
  <c r="K54" i="14" s="1"/>
  <c r="J56" i="14"/>
  <c r="H56" i="14"/>
  <c r="H55" i="14" s="1"/>
  <c r="H54" i="14" s="1"/>
  <c r="G56" i="14"/>
  <c r="E56" i="14"/>
  <c r="E55" i="14" s="1"/>
  <c r="D56" i="14"/>
  <c r="D55" i="14" s="1"/>
  <c r="D54" i="14" s="1"/>
  <c r="N55" i="14"/>
  <c r="N54" i="14" s="1"/>
  <c r="J55" i="14"/>
  <c r="O48" i="14"/>
  <c r="C48" i="14"/>
  <c r="O47" i="14"/>
  <c r="C47" i="14" s="1"/>
  <c r="N46" i="14"/>
  <c r="M46" i="14"/>
  <c r="L45" i="14"/>
  <c r="I45" i="14"/>
  <c r="F45" i="14"/>
  <c r="C45" i="14" s="1"/>
  <c r="K44" i="14"/>
  <c r="J44" i="14"/>
  <c r="L44" i="14" s="1"/>
  <c r="H44" i="14"/>
  <c r="G44" i="14"/>
  <c r="E44" i="14"/>
  <c r="D44" i="14"/>
  <c r="F44" i="14" s="1"/>
  <c r="F43" i="14"/>
  <c r="C43" i="14" s="1"/>
  <c r="L42" i="14"/>
  <c r="C42" i="14" s="1"/>
  <c r="L41" i="14"/>
  <c r="C41" i="14" s="1"/>
  <c r="L40" i="14"/>
  <c r="C40" i="14" s="1"/>
  <c r="L39" i="14"/>
  <c r="C39" i="14" s="1"/>
  <c r="K38" i="14"/>
  <c r="J38" i="14"/>
  <c r="L37" i="14"/>
  <c r="C37" i="14" s="1"/>
  <c r="L36" i="14"/>
  <c r="C36" i="14" s="1"/>
  <c r="K35" i="14"/>
  <c r="J35" i="14"/>
  <c r="L34" i="14"/>
  <c r="C34" i="14" s="1"/>
  <c r="K33" i="14"/>
  <c r="J33" i="14"/>
  <c r="L33" i="14" s="1"/>
  <c r="C33" i="14"/>
  <c r="L32" i="14"/>
  <c r="C32" i="14" s="1"/>
  <c r="L31" i="14"/>
  <c r="C31" i="14" s="1"/>
  <c r="L30" i="14"/>
  <c r="C30" i="14" s="1"/>
  <c r="K29" i="14"/>
  <c r="K28" i="14" s="1"/>
  <c r="J29" i="14"/>
  <c r="L29" i="14" s="1"/>
  <c r="C29" i="14" s="1"/>
  <c r="F27" i="14"/>
  <c r="C27" i="14"/>
  <c r="O25" i="14"/>
  <c r="L25" i="14"/>
  <c r="I25" i="14"/>
  <c r="F25" i="14"/>
  <c r="C25" i="14" s="1"/>
  <c r="O24" i="14"/>
  <c r="L24" i="14"/>
  <c r="I24" i="14"/>
  <c r="F24" i="14"/>
  <c r="N23" i="14"/>
  <c r="M23" i="14"/>
  <c r="M291" i="14" s="1"/>
  <c r="K23" i="14"/>
  <c r="K291" i="14" s="1"/>
  <c r="K290" i="14" s="1"/>
  <c r="J23" i="14"/>
  <c r="H23" i="14"/>
  <c r="G23" i="14"/>
  <c r="E23" i="14"/>
  <c r="E291" i="14" s="1"/>
  <c r="E290" i="14" s="1"/>
  <c r="D23" i="14"/>
  <c r="D291" i="14" s="1"/>
  <c r="E22" i="14"/>
  <c r="I131" i="14" l="1"/>
  <c r="F272" i="14"/>
  <c r="D270" i="14"/>
  <c r="C24" i="14"/>
  <c r="G55" i="14"/>
  <c r="I55" i="14" s="1"/>
  <c r="I56" i="14"/>
  <c r="M84" i="14"/>
  <c r="H84" i="14"/>
  <c r="I113" i="14"/>
  <c r="C125" i="14"/>
  <c r="L129" i="14"/>
  <c r="C165" i="14"/>
  <c r="G166" i="14"/>
  <c r="I167" i="14"/>
  <c r="I228" i="14"/>
  <c r="G205" i="14"/>
  <c r="I205" i="14" s="1"/>
  <c r="L293" i="14"/>
  <c r="L166" i="14"/>
  <c r="M232" i="14"/>
  <c r="O239" i="14"/>
  <c r="G270" i="14"/>
  <c r="I277" i="14"/>
  <c r="C298" i="14"/>
  <c r="F199" i="14"/>
  <c r="E197" i="14"/>
  <c r="E196" i="14" s="1"/>
  <c r="M22" i="14"/>
  <c r="H291" i="14"/>
  <c r="H290" i="14" s="1"/>
  <c r="L56" i="14"/>
  <c r="E131" i="14"/>
  <c r="F264" i="14"/>
  <c r="I272" i="14"/>
  <c r="H270" i="14"/>
  <c r="H269" i="14" s="1"/>
  <c r="N269" i="14"/>
  <c r="O283" i="14"/>
  <c r="L35" i="14"/>
  <c r="C35" i="14" s="1"/>
  <c r="C67" i="14"/>
  <c r="C69" i="14"/>
  <c r="J84" i="14"/>
  <c r="N84" i="14"/>
  <c r="C93" i="14"/>
  <c r="C94" i="14"/>
  <c r="I96" i="14"/>
  <c r="C99" i="14"/>
  <c r="C107" i="14"/>
  <c r="O113" i="14"/>
  <c r="C124" i="14"/>
  <c r="C133" i="14"/>
  <c r="C134" i="14"/>
  <c r="O142" i="14"/>
  <c r="I145" i="14"/>
  <c r="O145" i="14"/>
  <c r="I152" i="14"/>
  <c r="L161" i="14"/>
  <c r="C164" i="14"/>
  <c r="O166" i="14"/>
  <c r="C169" i="14"/>
  <c r="C172" i="14"/>
  <c r="I176" i="14"/>
  <c r="C181" i="14"/>
  <c r="C184" i="14"/>
  <c r="F185" i="14"/>
  <c r="I188" i="14"/>
  <c r="L189" i="14"/>
  <c r="I192" i="14"/>
  <c r="C201" i="14"/>
  <c r="C204" i="14"/>
  <c r="J205" i="14"/>
  <c r="L205" i="14" s="1"/>
  <c r="C213" i="14"/>
  <c r="C216" i="14"/>
  <c r="F217" i="14"/>
  <c r="C217" i="14" s="1"/>
  <c r="C225" i="14"/>
  <c r="O228" i="14"/>
  <c r="I234" i="14"/>
  <c r="C245" i="14"/>
  <c r="F247" i="14"/>
  <c r="C248" i="14"/>
  <c r="C250" i="14"/>
  <c r="I252" i="14"/>
  <c r="L253" i="14"/>
  <c r="C253" i="14" s="1"/>
  <c r="C256" i="14"/>
  <c r="C258" i="14"/>
  <c r="F259" i="14"/>
  <c r="I260" i="14"/>
  <c r="C265" i="14"/>
  <c r="C274" i="14"/>
  <c r="C282" i="14"/>
  <c r="C295" i="14"/>
  <c r="C297" i="14"/>
  <c r="L38" i="14"/>
  <c r="C38" i="14" s="1"/>
  <c r="L70" i="14"/>
  <c r="N77" i="14"/>
  <c r="N76" i="14" s="1"/>
  <c r="N53" i="14" s="1"/>
  <c r="K84" i="14"/>
  <c r="F96" i="14"/>
  <c r="C111" i="14"/>
  <c r="I123" i="14"/>
  <c r="C126" i="14"/>
  <c r="F129" i="14"/>
  <c r="O129" i="14"/>
  <c r="C136" i="14"/>
  <c r="C138" i="14"/>
  <c r="C151" i="14"/>
  <c r="C173" i="14"/>
  <c r="C178" i="14"/>
  <c r="C186" i="14"/>
  <c r="C218" i="14"/>
  <c r="C230" i="14"/>
  <c r="C238" i="14"/>
  <c r="C249" i="14"/>
  <c r="C257" i="14"/>
  <c r="C262" i="14"/>
  <c r="C273" i="14"/>
  <c r="C276" i="14"/>
  <c r="C284" i="14"/>
  <c r="C296" i="14"/>
  <c r="C299" i="14"/>
  <c r="C303" i="14"/>
  <c r="I44" i="14"/>
  <c r="C44" i="14" s="1"/>
  <c r="L59" i="14"/>
  <c r="C61" i="14"/>
  <c r="C71" i="14"/>
  <c r="C72" i="14"/>
  <c r="C73" i="14"/>
  <c r="J77" i="14"/>
  <c r="L77" i="14" s="1"/>
  <c r="O78" i="14"/>
  <c r="L85" i="14"/>
  <c r="C97" i="14"/>
  <c r="L104" i="14"/>
  <c r="C104" i="14" s="1"/>
  <c r="C114" i="14"/>
  <c r="C121" i="14"/>
  <c r="C122" i="14"/>
  <c r="C127" i="14"/>
  <c r="D131" i="14"/>
  <c r="H131" i="14"/>
  <c r="L137" i="14"/>
  <c r="C140" i="14"/>
  <c r="I142" i="14"/>
  <c r="C144" i="14"/>
  <c r="C146" i="14"/>
  <c r="C158" i="14"/>
  <c r="O167" i="14"/>
  <c r="F176" i="14"/>
  <c r="C177" i="14"/>
  <c r="I180" i="14"/>
  <c r="C180" i="14" s="1"/>
  <c r="L185" i="14"/>
  <c r="I189" i="14"/>
  <c r="F193" i="14"/>
  <c r="I193" i="14"/>
  <c r="C198" i="14"/>
  <c r="I206" i="14"/>
  <c r="L206" i="14"/>
  <c r="C210" i="14"/>
  <c r="C222" i="14"/>
  <c r="C229" i="14"/>
  <c r="C237" i="14"/>
  <c r="F239" i="14"/>
  <c r="C242" i="14"/>
  <c r="F253" i="14"/>
  <c r="I253" i="14"/>
  <c r="F260" i="14"/>
  <c r="C260" i="14" s="1"/>
  <c r="C261" i="14"/>
  <c r="I264" i="14"/>
  <c r="O272" i="14"/>
  <c r="C278" i="14"/>
  <c r="O277" i="14"/>
  <c r="O281" i="14"/>
  <c r="C285" i="14"/>
  <c r="F293" i="14"/>
  <c r="O293" i="14"/>
  <c r="C301" i="14"/>
  <c r="O22" i="14"/>
  <c r="J291" i="14"/>
  <c r="N291" i="14"/>
  <c r="N290" i="14" s="1"/>
  <c r="N22" i="14"/>
  <c r="F23" i="14"/>
  <c r="O23" i="14"/>
  <c r="J28" i="14"/>
  <c r="J22" i="14" s="1"/>
  <c r="L22" i="14" s="1"/>
  <c r="O46" i="14"/>
  <c r="C46" i="14" s="1"/>
  <c r="M55" i="14"/>
  <c r="O56" i="14"/>
  <c r="I70" i="14"/>
  <c r="C70" i="14" s="1"/>
  <c r="G68" i="14"/>
  <c r="C75" i="14"/>
  <c r="H76" i="14"/>
  <c r="C83" i="14"/>
  <c r="K22" i="14"/>
  <c r="G291" i="14"/>
  <c r="I23" i="14"/>
  <c r="L23" i="14"/>
  <c r="F55" i="14"/>
  <c r="E54" i="14"/>
  <c r="C59" i="14"/>
  <c r="C60" i="14"/>
  <c r="C79" i="14"/>
  <c r="C80" i="14"/>
  <c r="C81" i="14"/>
  <c r="G84" i="14"/>
  <c r="I117" i="14"/>
  <c r="L55" i="14"/>
  <c r="G77" i="14"/>
  <c r="I78" i="14"/>
  <c r="L132" i="14"/>
  <c r="C132" i="14" s="1"/>
  <c r="J131" i="14"/>
  <c r="M131" i="14"/>
  <c r="O137" i="14"/>
  <c r="C152" i="14"/>
  <c r="F175" i="14"/>
  <c r="D174" i="14"/>
  <c r="F174" i="14" s="1"/>
  <c r="N174" i="14"/>
  <c r="O175" i="14"/>
  <c r="D290" i="14"/>
  <c r="F290" i="14" s="1"/>
  <c r="F291" i="14"/>
  <c r="H22" i="14"/>
  <c r="F77" i="14"/>
  <c r="D84" i="14"/>
  <c r="F84" i="14" s="1"/>
  <c r="F85" i="14"/>
  <c r="C85" i="14" s="1"/>
  <c r="G174" i="14"/>
  <c r="F234" i="14"/>
  <c r="C234" i="14" s="1"/>
  <c r="D232" i="14"/>
  <c r="M290" i="14"/>
  <c r="O290" i="14" s="1"/>
  <c r="O291" i="14"/>
  <c r="F56" i="14"/>
  <c r="J68" i="14"/>
  <c r="L68" i="14" s="1"/>
  <c r="L78" i="14"/>
  <c r="I85" i="14"/>
  <c r="C92" i="14"/>
  <c r="O96" i="14"/>
  <c r="C96" i="14" s="1"/>
  <c r="F117" i="14"/>
  <c r="F137" i="14"/>
  <c r="C137" i="14" s="1"/>
  <c r="F145" i="14"/>
  <c r="C150" i="14"/>
  <c r="C154" i="14"/>
  <c r="F161" i="14"/>
  <c r="C161" i="14" s="1"/>
  <c r="F167" i="14"/>
  <c r="E166" i="14"/>
  <c r="L167" i="14"/>
  <c r="J175" i="14"/>
  <c r="L176" i="14"/>
  <c r="O180" i="14"/>
  <c r="L188" i="14"/>
  <c r="D205" i="14"/>
  <c r="F206" i="14"/>
  <c r="C206" i="14" s="1"/>
  <c r="J196" i="14"/>
  <c r="C100" i="14"/>
  <c r="O104" i="14"/>
  <c r="C112" i="14"/>
  <c r="C120" i="14"/>
  <c r="K131" i="14"/>
  <c r="O152" i="14"/>
  <c r="C156" i="14"/>
  <c r="I166" i="14"/>
  <c r="C168" i="14"/>
  <c r="M174" i="14"/>
  <c r="O174" i="14" s="1"/>
  <c r="M188" i="14"/>
  <c r="O188" i="14" s="1"/>
  <c r="C188" i="14" s="1"/>
  <c r="O189" i="14"/>
  <c r="C108" i="14"/>
  <c r="F113" i="14"/>
  <c r="C113" i="14" s="1"/>
  <c r="L123" i="14"/>
  <c r="C123" i="14" s="1"/>
  <c r="C128" i="14"/>
  <c r="O132" i="14"/>
  <c r="C142" i="14"/>
  <c r="O176" i="14"/>
  <c r="F189" i="14"/>
  <c r="C192" i="14"/>
  <c r="H175" i="14"/>
  <c r="H174" i="14" s="1"/>
  <c r="K188" i="14"/>
  <c r="L193" i="14"/>
  <c r="O193" i="14"/>
  <c r="F197" i="14"/>
  <c r="L197" i="14"/>
  <c r="L199" i="14"/>
  <c r="O236" i="14"/>
  <c r="C236" i="14" s="1"/>
  <c r="K232" i="14"/>
  <c r="C240" i="14"/>
  <c r="M252" i="14"/>
  <c r="O252" i="14" s="1"/>
  <c r="O253" i="14"/>
  <c r="O260" i="14"/>
  <c r="D269" i="14"/>
  <c r="F270" i="14"/>
  <c r="G269" i="14"/>
  <c r="I269" i="14" s="1"/>
  <c r="I270" i="14"/>
  <c r="C280" i="14"/>
  <c r="F281" i="14"/>
  <c r="C281" i="14" s="1"/>
  <c r="I283" i="14"/>
  <c r="C194" i="14"/>
  <c r="M196" i="14"/>
  <c r="O197" i="14"/>
  <c r="C200" i="14"/>
  <c r="C208" i="14"/>
  <c r="C220" i="14"/>
  <c r="C228" i="14"/>
  <c r="L232" i="14"/>
  <c r="I239" i="14"/>
  <c r="C239" i="14" s="1"/>
  <c r="G232" i="14"/>
  <c r="M231" i="14"/>
  <c r="O232" i="14"/>
  <c r="C244" i="14"/>
  <c r="N259" i="14"/>
  <c r="O259" i="14" s="1"/>
  <c r="C264" i="14"/>
  <c r="C268" i="14"/>
  <c r="E270" i="14"/>
  <c r="E269" i="14" s="1"/>
  <c r="L272" i="14"/>
  <c r="C272" i="14" s="1"/>
  <c r="J270" i="14"/>
  <c r="C293" i="14"/>
  <c r="O192" i="14"/>
  <c r="I199" i="14"/>
  <c r="G197" i="14"/>
  <c r="O205" i="14"/>
  <c r="L247" i="14"/>
  <c r="J259" i="14"/>
  <c r="L259" i="14" s="1"/>
  <c r="L260" i="14"/>
  <c r="O264" i="14"/>
  <c r="F277" i="14"/>
  <c r="C277" i="14" s="1"/>
  <c r="L283" i="14"/>
  <c r="I293" i="14"/>
  <c r="K252" i="14"/>
  <c r="L252" i="14" s="1"/>
  <c r="H259" i="14"/>
  <c r="I259" i="14" s="1"/>
  <c r="C259" i="14" s="1"/>
  <c r="M270" i="14"/>
  <c r="E232" i="14"/>
  <c r="E231" i="14" s="1"/>
  <c r="E195" i="14" s="1"/>
  <c r="K270" i="14"/>
  <c r="K269" i="14" s="1"/>
  <c r="F18" i="13"/>
  <c r="F19" i="13"/>
  <c r="D41" i="13"/>
  <c r="E41" i="13"/>
  <c r="F41" i="13"/>
  <c r="F43" i="13"/>
  <c r="F44" i="13"/>
  <c r="F45" i="13"/>
  <c r="F42" i="13"/>
  <c r="D16" i="13"/>
  <c r="E16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21" i="13"/>
  <c r="F20" i="13"/>
  <c r="F17" i="13"/>
  <c r="C283" i="14" l="1"/>
  <c r="C193" i="14"/>
  <c r="C78" i="14"/>
  <c r="I84" i="14"/>
  <c r="C84" i="14" s="1"/>
  <c r="L84" i="14"/>
  <c r="O84" i="14"/>
  <c r="C199" i="14"/>
  <c r="C252" i="14"/>
  <c r="C247" i="14"/>
  <c r="K76" i="14"/>
  <c r="K53" i="14" s="1"/>
  <c r="C176" i="14"/>
  <c r="C167" i="14"/>
  <c r="C145" i="14"/>
  <c r="C56" i="14"/>
  <c r="C129" i="14"/>
  <c r="C185" i="14"/>
  <c r="O77" i="14"/>
  <c r="J76" i="14"/>
  <c r="F131" i="14"/>
  <c r="L76" i="14"/>
  <c r="J231" i="14"/>
  <c r="J195" i="14" s="1"/>
  <c r="L195" i="14" s="1"/>
  <c r="G196" i="14"/>
  <c r="I197" i="14"/>
  <c r="C197" i="14" s="1"/>
  <c r="I232" i="14"/>
  <c r="G231" i="14"/>
  <c r="F205" i="14"/>
  <c r="C205" i="14" s="1"/>
  <c r="D196" i="14"/>
  <c r="H231" i="14"/>
  <c r="O196" i="14"/>
  <c r="F269" i="14"/>
  <c r="N231" i="14"/>
  <c r="L196" i="14"/>
  <c r="C117" i="14"/>
  <c r="I175" i="14"/>
  <c r="C175" i="14" s="1"/>
  <c r="M54" i="14"/>
  <c r="O55" i="14"/>
  <c r="C55" i="14" s="1"/>
  <c r="O270" i="14"/>
  <c r="M269" i="14"/>
  <c r="K231" i="14"/>
  <c r="K195" i="14" s="1"/>
  <c r="K52" i="14" s="1"/>
  <c r="C189" i="14"/>
  <c r="F166" i="14"/>
  <c r="C166" i="14" s="1"/>
  <c r="E76" i="14"/>
  <c r="E286" i="14" s="1"/>
  <c r="I174" i="14"/>
  <c r="C174" i="14" s="1"/>
  <c r="D76" i="14"/>
  <c r="J54" i="14"/>
  <c r="G290" i="14"/>
  <c r="I290" i="14" s="1"/>
  <c r="I291" i="14"/>
  <c r="I68" i="14"/>
  <c r="C68" i="14" s="1"/>
  <c r="G54" i="14"/>
  <c r="F54" i="14"/>
  <c r="C23" i="14"/>
  <c r="C291" i="14" s="1"/>
  <c r="C290" i="14" s="1"/>
  <c r="D231" i="14"/>
  <c r="F231" i="14" s="1"/>
  <c r="F232" i="14"/>
  <c r="O131" i="14"/>
  <c r="M76" i="14"/>
  <c r="O76" i="14" s="1"/>
  <c r="J269" i="14"/>
  <c r="L270" i="14"/>
  <c r="J174" i="14"/>
  <c r="L174" i="14" s="1"/>
  <c r="L175" i="14"/>
  <c r="L131" i="14"/>
  <c r="G76" i="14"/>
  <c r="I76" i="14" s="1"/>
  <c r="I77" i="14"/>
  <c r="C77" i="14" s="1"/>
  <c r="H53" i="14"/>
  <c r="L28" i="14"/>
  <c r="C28" i="14" s="1"/>
  <c r="L291" i="14"/>
  <c r="J290" i="14"/>
  <c r="L290" i="14" s="1"/>
  <c r="F16" i="13"/>
  <c r="O303" i="12"/>
  <c r="L303" i="12"/>
  <c r="I303" i="12"/>
  <c r="O301" i="12"/>
  <c r="L301" i="12"/>
  <c r="I301" i="12"/>
  <c r="O299" i="12"/>
  <c r="L299" i="12"/>
  <c r="I299" i="12"/>
  <c r="O298" i="12"/>
  <c r="L298" i="12"/>
  <c r="I298" i="12"/>
  <c r="O297" i="12"/>
  <c r="L297" i="12"/>
  <c r="I297" i="12"/>
  <c r="O296" i="12"/>
  <c r="L296" i="12"/>
  <c r="I296" i="12"/>
  <c r="O295" i="12"/>
  <c r="L295" i="12"/>
  <c r="I295" i="12"/>
  <c r="O294" i="12"/>
  <c r="L294" i="12"/>
  <c r="I294" i="12"/>
  <c r="N293" i="12"/>
  <c r="O293" i="12" s="1"/>
  <c r="M293" i="12"/>
  <c r="L293" i="12"/>
  <c r="K293" i="12"/>
  <c r="J293" i="12"/>
  <c r="H293" i="12"/>
  <c r="G293" i="12"/>
  <c r="E293" i="12"/>
  <c r="O285" i="12"/>
  <c r="L285" i="12"/>
  <c r="I285" i="12"/>
  <c r="O284" i="12"/>
  <c r="L284" i="12"/>
  <c r="I284" i="12"/>
  <c r="N283" i="12"/>
  <c r="M283" i="12"/>
  <c r="K283" i="12"/>
  <c r="J283" i="12"/>
  <c r="I283" i="12"/>
  <c r="H283" i="12"/>
  <c r="G283" i="12"/>
  <c r="E283" i="12"/>
  <c r="O282" i="12"/>
  <c r="L282" i="12"/>
  <c r="I282" i="12"/>
  <c r="N281" i="12"/>
  <c r="M281" i="12"/>
  <c r="O281" i="12" s="1"/>
  <c r="K281" i="12"/>
  <c r="J281" i="12"/>
  <c r="H281" i="12"/>
  <c r="H269" i="12" s="1"/>
  <c r="G281" i="12"/>
  <c r="E281" i="12"/>
  <c r="O280" i="12"/>
  <c r="L280" i="12"/>
  <c r="I280" i="12"/>
  <c r="O279" i="12"/>
  <c r="L279" i="12"/>
  <c r="I279" i="12"/>
  <c r="O278" i="12"/>
  <c r="O277" i="12" s="1"/>
  <c r="L278" i="12"/>
  <c r="I278" i="12"/>
  <c r="N277" i="12"/>
  <c r="M277" i="12"/>
  <c r="K277" i="12"/>
  <c r="J277" i="12"/>
  <c r="L277" i="12" s="1"/>
  <c r="I277" i="12"/>
  <c r="H277" i="12"/>
  <c r="G277" i="12"/>
  <c r="E277" i="12"/>
  <c r="O276" i="12"/>
  <c r="L276" i="12"/>
  <c r="I276" i="12"/>
  <c r="O275" i="12"/>
  <c r="L275" i="12"/>
  <c r="I275" i="12"/>
  <c r="O274" i="12"/>
  <c r="L274" i="12"/>
  <c r="I274" i="12"/>
  <c r="O273" i="12"/>
  <c r="L273" i="12"/>
  <c r="I273" i="12"/>
  <c r="N272" i="12"/>
  <c r="M272" i="12"/>
  <c r="K272" i="12"/>
  <c r="J272" i="12"/>
  <c r="I272" i="12"/>
  <c r="H272" i="12"/>
  <c r="G272" i="12"/>
  <c r="E272" i="12"/>
  <c r="O271" i="12"/>
  <c r="L271" i="12"/>
  <c r="I271" i="12"/>
  <c r="M270" i="12"/>
  <c r="K270" i="12"/>
  <c r="K269" i="12" s="1"/>
  <c r="H270" i="12"/>
  <c r="G270" i="12"/>
  <c r="I270" i="12" s="1"/>
  <c r="E270" i="12"/>
  <c r="M269" i="12"/>
  <c r="E269" i="12"/>
  <c r="O268" i="12"/>
  <c r="L268" i="12"/>
  <c r="I268" i="12"/>
  <c r="O267" i="12"/>
  <c r="L267" i="12"/>
  <c r="I267" i="12"/>
  <c r="O266" i="12"/>
  <c r="L266" i="12"/>
  <c r="I266" i="12"/>
  <c r="O265" i="12"/>
  <c r="L265" i="12"/>
  <c r="I265" i="12"/>
  <c r="O264" i="12"/>
  <c r="N264" i="12"/>
  <c r="M264" i="12"/>
  <c r="K264" i="12"/>
  <c r="J264" i="12"/>
  <c r="H264" i="12"/>
  <c r="G264" i="12"/>
  <c r="E264" i="12"/>
  <c r="O263" i="12"/>
  <c r="L263" i="12"/>
  <c r="I263" i="12"/>
  <c r="O262" i="12"/>
  <c r="L262" i="12"/>
  <c r="I262" i="12"/>
  <c r="O261" i="12"/>
  <c r="L261" i="12"/>
  <c r="I261" i="12"/>
  <c r="N260" i="12"/>
  <c r="N259" i="12" s="1"/>
  <c r="M260" i="12"/>
  <c r="K260" i="12"/>
  <c r="J260" i="12"/>
  <c r="L260" i="12" s="1"/>
  <c r="I260" i="12"/>
  <c r="H260" i="12"/>
  <c r="G260" i="12"/>
  <c r="E260" i="12"/>
  <c r="M259" i="12"/>
  <c r="H259" i="12"/>
  <c r="E259" i="12"/>
  <c r="O258" i="12"/>
  <c r="L258" i="12"/>
  <c r="I258" i="12"/>
  <c r="O257" i="12"/>
  <c r="L257" i="12"/>
  <c r="I257" i="12"/>
  <c r="O256" i="12"/>
  <c r="L256" i="12"/>
  <c r="I256" i="12"/>
  <c r="O255" i="12"/>
  <c r="L255" i="12"/>
  <c r="I255" i="12"/>
  <c r="O254" i="12"/>
  <c r="L254" i="12"/>
  <c r="I254" i="12"/>
  <c r="O253" i="12"/>
  <c r="N253" i="12"/>
  <c r="M253" i="12"/>
  <c r="K253" i="12"/>
  <c r="J253" i="12"/>
  <c r="L253" i="12" s="1"/>
  <c r="H253" i="12"/>
  <c r="G253" i="12"/>
  <c r="I253" i="12" s="1"/>
  <c r="E253" i="12"/>
  <c r="O252" i="12"/>
  <c r="N252" i="12"/>
  <c r="M252" i="12"/>
  <c r="K252" i="12"/>
  <c r="J252" i="12"/>
  <c r="H252" i="12"/>
  <c r="G252" i="12"/>
  <c r="I252" i="12" s="1"/>
  <c r="E252" i="12"/>
  <c r="O251" i="12"/>
  <c r="L251" i="12"/>
  <c r="I251" i="12"/>
  <c r="O250" i="12"/>
  <c r="L250" i="12"/>
  <c r="I250" i="12"/>
  <c r="O249" i="12"/>
  <c r="L249" i="12"/>
  <c r="I249" i="12"/>
  <c r="O248" i="12"/>
  <c r="L248" i="12"/>
  <c r="I248" i="12"/>
  <c r="O247" i="12"/>
  <c r="N247" i="12"/>
  <c r="M247" i="12"/>
  <c r="K247" i="12"/>
  <c r="J247" i="12"/>
  <c r="L247" i="12" s="1"/>
  <c r="H247" i="12"/>
  <c r="G247" i="12"/>
  <c r="E247" i="12"/>
  <c r="O246" i="12"/>
  <c r="L246" i="12"/>
  <c r="I246" i="12"/>
  <c r="O245" i="12"/>
  <c r="L245" i="12"/>
  <c r="I245" i="12"/>
  <c r="O244" i="12"/>
  <c r="L244" i="12"/>
  <c r="I244" i="12"/>
  <c r="O243" i="12"/>
  <c r="L243" i="12"/>
  <c r="I243" i="12"/>
  <c r="O242" i="12"/>
  <c r="L242" i="12"/>
  <c r="I242" i="12"/>
  <c r="O241" i="12"/>
  <c r="L241" i="12"/>
  <c r="I241" i="12"/>
  <c r="O240" i="12"/>
  <c r="L240" i="12"/>
  <c r="I240" i="12"/>
  <c r="N239" i="12"/>
  <c r="M239" i="12"/>
  <c r="K239" i="12"/>
  <c r="J239" i="12"/>
  <c r="H239" i="12"/>
  <c r="G239" i="12"/>
  <c r="I239" i="12" s="1"/>
  <c r="E239" i="12"/>
  <c r="O238" i="12"/>
  <c r="L238" i="12"/>
  <c r="I238" i="12"/>
  <c r="O237" i="12"/>
  <c r="L237" i="12"/>
  <c r="I237" i="12"/>
  <c r="N236" i="12"/>
  <c r="M236" i="12"/>
  <c r="O236" i="12" s="1"/>
  <c r="K236" i="12"/>
  <c r="J236" i="12"/>
  <c r="L236" i="12" s="1"/>
  <c r="H236" i="12"/>
  <c r="H232" i="12" s="1"/>
  <c r="H231" i="12" s="1"/>
  <c r="G236" i="12"/>
  <c r="E236" i="12"/>
  <c r="O235" i="12"/>
  <c r="L235" i="12"/>
  <c r="I235" i="12"/>
  <c r="N234" i="12"/>
  <c r="M234" i="12"/>
  <c r="K234" i="12"/>
  <c r="J234" i="12"/>
  <c r="H234" i="12"/>
  <c r="G234" i="12"/>
  <c r="I234" i="12" s="1"/>
  <c r="E234" i="12"/>
  <c r="O233" i="12"/>
  <c r="L233" i="12"/>
  <c r="I233" i="12"/>
  <c r="N232" i="12"/>
  <c r="O230" i="12"/>
  <c r="L230" i="12"/>
  <c r="I230" i="12"/>
  <c r="O229" i="12"/>
  <c r="L229" i="12"/>
  <c r="I229" i="12"/>
  <c r="N228" i="12"/>
  <c r="M228" i="12"/>
  <c r="K228" i="12"/>
  <c r="J228" i="12"/>
  <c r="L228" i="12" s="1"/>
  <c r="H228" i="12"/>
  <c r="G228" i="12"/>
  <c r="E228" i="12"/>
  <c r="O227" i="12"/>
  <c r="L227" i="12"/>
  <c r="I227" i="12"/>
  <c r="O226" i="12"/>
  <c r="L226" i="12"/>
  <c r="I226" i="12"/>
  <c r="O225" i="12"/>
  <c r="L225" i="12"/>
  <c r="I225" i="12"/>
  <c r="O224" i="12"/>
  <c r="L224" i="12"/>
  <c r="I224" i="12"/>
  <c r="O223" i="12"/>
  <c r="L223" i="12"/>
  <c r="I223" i="12"/>
  <c r="O222" i="12"/>
  <c r="L222" i="12"/>
  <c r="I222" i="12"/>
  <c r="O221" i="12"/>
  <c r="L221" i="12"/>
  <c r="I221" i="12"/>
  <c r="O220" i="12"/>
  <c r="L220" i="12"/>
  <c r="I220" i="12"/>
  <c r="O219" i="12"/>
  <c r="L219" i="12"/>
  <c r="I219" i="12"/>
  <c r="O218" i="12"/>
  <c r="L218" i="12"/>
  <c r="I218" i="12"/>
  <c r="N217" i="12"/>
  <c r="M217" i="12"/>
  <c r="M205" i="12" s="1"/>
  <c r="O205" i="12" s="1"/>
  <c r="K217" i="12"/>
  <c r="J217" i="12"/>
  <c r="H217" i="12"/>
  <c r="G217" i="12"/>
  <c r="E217" i="12"/>
  <c r="O216" i="12"/>
  <c r="L216" i="12"/>
  <c r="I216" i="12"/>
  <c r="O215" i="12"/>
  <c r="L215" i="12"/>
  <c r="I215" i="12"/>
  <c r="O214" i="12"/>
  <c r="L214" i="12"/>
  <c r="I214" i="12"/>
  <c r="O213" i="12"/>
  <c r="L213" i="12"/>
  <c r="I213" i="12"/>
  <c r="O212" i="12"/>
  <c r="L212" i="12"/>
  <c r="I212" i="12"/>
  <c r="O211" i="12"/>
  <c r="L211" i="12"/>
  <c r="I211" i="12"/>
  <c r="O210" i="12"/>
  <c r="L210" i="12"/>
  <c r="I210" i="12"/>
  <c r="O209" i="12"/>
  <c r="L209" i="12"/>
  <c r="I209" i="12"/>
  <c r="O208" i="12"/>
  <c r="L208" i="12"/>
  <c r="I208" i="12"/>
  <c r="O207" i="12"/>
  <c r="L207" i="12"/>
  <c r="I207" i="12"/>
  <c r="N206" i="12"/>
  <c r="M206" i="12"/>
  <c r="K206" i="12"/>
  <c r="J206" i="12"/>
  <c r="L206" i="12" s="1"/>
  <c r="I206" i="12"/>
  <c r="H206" i="12"/>
  <c r="G206" i="12"/>
  <c r="E206" i="12"/>
  <c r="N205" i="12"/>
  <c r="E205" i="12"/>
  <c r="O204" i="12"/>
  <c r="L204" i="12"/>
  <c r="I204" i="12"/>
  <c r="O203" i="12"/>
  <c r="L203" i="12"/>
  <c r="I203" i="12"/>
  <c r="O202" i="12"/>
  <c r="L202" i="12"/>
  <c r="I202" i="12"/>
  <c r="O201" i="12"/>
  <c r="L201" i="12"/>
  <c r="I201" i="12"/>
  <c r="O200" i="12"/>
  <c r="L200" i="12"/>
  <c r="I200" i="12"/>
  <c r="N199" i="12"/>
  <c r="M199" i="12"/>
  <c r="M197" i="12" s="1"/>
  <c r="K199" i="12"/>
  <c r="J199" i="12"/>
  <c r="H199" i="12"/>
  <c r="G199" i="12"/>
  <c r="I199" i="12" s="1"/>
  <c r="E199" i="12"/>
  <c r="E197" i="12" s="1"/>
  <c r="O198" i="12"/>
  <c r="L198" i="12"/>
  <c r="I198" i="12"/>
  <c r="K197" i="12"/>
  <c r="H197" i="12"/>
  <c r="O194" i="12"/>
  <c r="L194" i="12"/>
  <c r="I194" i="12"/>
  <c r="N193" i="12"/>
  <c r="M193" i="12"/>
  <c r="O193" i="12" s="1"/>
  <c r="L193" i="12"/>
  <c r="K193" i="12"/>
  <c r="J193" i="12"/>
  <c r="H193" i="12"/>
  <c r="I193" i="12" s="1"/>
  <c r="G193" i="12"/>
  <c r="E193" i="12"/>
  <c r="N192" i="12"/>
  <c r="M192" i="12"/>
  <c r="K192" i="12"/>
  <c r="J192" i="12"/>
  <c r="L192" i="12" s="1"/>
  <c r="G192" i="12"/>
  <c r="G188" i="12" s="1"/>
  <c r="E192" i="12"/>
  <c r="O191" i="12"/>
  <c r="L191" i="12"/>
  <c r="I191" i="12"/>
  <c r="O190" i="12"/>
  <c r="L190" i="12"/>
  <c r="I190" i="12"/>
  <c r="N189" i="12"/>
  <c r="M189" i="12"/>
  <c r="K189" i="12"/>
  <c r="J189" i="12"/>
  <c r="L189" i="12" s="1"/>
  <c r="H189" i="12"/>
  <c r="G189" i="12"/>
  <c r="E189" i="12"/>
  <c r="K188" i="12"/>
  <c r="J188" i="12"/>
  <c r="L188" i="12" s="1"/>
  <c r="O187" i="12"/>
  <c r="L187" i="12"/>
  <c r="I187" i="12"/>
  <c r="O186" i="12"/>
  <c r="L186" i="12"/>
  <c r="I186" i="12"/>
  <c r="N185" i="12"/>
  <c r="M185" i="12"/>
  <c r="K185" i="12"/>
  <c r="J185" i="12"/>
  <c r="J174" i="12" s="1"/>
  <c r="I185" i="12"/>
  <c r="H185" i="12"/>
  <c r="G185" i="12"/>
  <c r="E185" i="12"/>
  <c r="O184" i="12"/>
  <c r="L184" i="12"/>
  <c r="I184" i="12"/>
  <c r="O183" i="12"/>
  <c r="L183" i="12"/>
  <c r="I183" i="12"/>
  <c r="O182" i="12"/>
  <c r="L182" i="12"/>
  <c r="I182" i="12"/>
  <c r="O181" i="12"/>
  <c r="L181" i="12"/>
  <c r="I181" i="12"/>
  <c r="N180" i="12"/>
  <c r="M180" i="12"/>
  <c r="O180" i="12" s="1"/>
  <c r="K180" i="12"/>
  <c r="J180" i="12"/>
  <c r="H180" i="12"/>
  <c r="G180" i="12"/>
  <c r="E180" i="12"/>
  <c r="O179" i="12"/>
  <c r="L179" i="12"/>
  <c r="I179" i="12"/>
  <c r="O178" i="12"/>
  <c r="L178" i="12"/>
  <c r="I178" i="12"/>
  <c r="O177" i="12"/>
  <c r="L177" i="12"/>
  <c r="I177" i="12"/>
  <c r="N176" i="12"/>
  <c r="N175" i="12" s="1"/>
  <c r="M176" i="12"/>
  <c r="K176" i="12"/>
  <c r="J176" i="12"/>
  <c r="H176" i="12"/>
  <c r="G176" i="12"/>
  <c r="I176" i="12" s="1"/>
  <c r="E176" i="12"/>
  <c r="M175" i="12"/>
  <c r="J175" i="12"/>
  <c r="E175" i="12"/>
  <c r="E174" i="12" s="1"/>
  <c r="O173" i="12"/>
  <c r="L173" i="12"/>
  <c r="I173" i="12"/>
  <c r="O172" i="12"/>
  <c r="L172" i="12"/>
  <c r="I172" i="12"/>
  <c r="O171" i="12"/>
  <c r="L171" i="12"/>
  <c r="I171" i="12"/>
  <c r="O170" i="12"/>
  <c r="L170" i="12"/>
  <c r="I170" i="12"/>
  <c r="O169" i="12"/>
  <c r="L169" i="12"/>
  <c r="I169" i="12"/>
  <c r="O168" i="12"/>
  <c r="L168" i="12"/>
  <c r="I168" i="12"/>
  <c r="N167" i="12"/>
  <c r="N166" i="12" s="1"/>
  <c r="M167" i="12"/>
  <c r="O167" i="12" s="1"/>
  <c r="L167" i="12"/>
  <c r="K167" i="12"/>
  <c r="J167" i="12"/>
  <c r="J166" i="12" s="1"/>
  <c r="L166" i="12" s="1"/>
  <c r="H167" i="12"/>
  <c r="G167" i="12"/>
  <c r="G166" i="12" s="1"/>
  <c r="E167" i="12"/>
  <c r="M166" i="12"/>
  <c r="O166" i="12" s="1"/>
  <c r="K166" i="12"/>
  <c r="H166" i="12"/>
  <c r="E166" i="12"/>
  <c r="O165" i="12"/>
  <c r="L165" i="12"/>
  <c r="I165" i="12"/>
  <c r="O164" i="12"/>
  <c r="L164" i="12"/>
  <c r="I164" i="12"/>
  <c r="O163" i="12"/>
  <c r="L163" i="12"/>
  <c r="I163" i="12"/>
  <c r="O162" i="12"/>
  <c r="L162" i="12"/>
  <c r="I162" i="12"/>
  <c r="N161" i="12"/>
  <c r="M161" i="12"/>
  <c r="O161" i="12" s="1"/>
  <c r="K161" i="12"/>
  <c r="J161" i="12"/>
  <c r="L161" i="12" s="1"/>
  <c r="H161" i="12"/>
  <c r="G161" i="12"/>
  <c r="I161" i="12" s="1"/>
  <c r="E161" i="12"/>
  <c r="O160" i="12"/>
  <c r="L160" i="12"/>
  <c r="I160" i="12"/>
  <c r="O159" i="12"/>
  <c r="L159" i="12"/>
  <c r="I159" i="12"/>
  <c r="O158" i="12"/>
  <c r="L158" i="12"/>
  <c r="I158" i="12"/>
  <c r="O157" i="12"/>
  <c r="L157" i="12"/>
  <c r="I157" i="12"/>
  <c r="O156" i="12"/>
  <c r="L156" i="12"/>
  <c r="I156" i="12"/>
  <c r="O155" i="12"/>
  <c r="L155" i="12"/>
  <c r="I155" i="12"/>
  <c r="O154" i="12"/>
  <c r="L154" i="12"/>
  <c r="I154" i="12"/>
  <c r="O153" i="12"/>
  <c r="L153" i="12"/>
  <c r="I153" i="12"/>
  <c r="O152" i="12"/>
  <c r="N152" i="12"/>
  <c r="M152" i="12"/>
  <c r="K152" i="12"/>
  <c r="J152" i="12"/>
  <c r="L152" i="12" s="1"/>
  <c r="H152" i="12"/>
  <c r="G152" i="12"/>
  <c r="E152" i="12"/>
  <c r="O151" i="12"/>
  <c r="L151" i="12"/>
  <c r="I151" i="12"/>
  <c r="O150" i="12"/>
  <c r="L150" i="12"/>
  <c r="I150" i="12"/>
  <c r="O149" i="12"/>
  <c r="L149" i="12"/>
  <c r="I149" i="12"/>
  <c r="O148" i="12"/>
  <c r="L148" i="12"/>
  <c r="I148" i="12"/>
  <c r="O147" i="12"/>
  <c r="L147" i="12"/>
  <c r="I147" i="12"/>
  <c r="O146" i="12"/>
  <c r="L146" i="12"/>
  <c r="I146" i="12"/>
  <c r="N145" i="12"/>
  <c r="M145" i="12"/>
  <c r="K145" i="12"/>
  <c r="J145" i="12"/>
  <c r="H145" i="12"/>
  <c r="I145" i="12" s="1"/>
  <c r="G145" i="12"/>
  <c r="E145" i="12"/>
  <c r="O144" i="12"/>
  <c r="L144" i="12"/>
  <c r="I144" i="12"/>
  <c r="O143" i="12"/>
  <c r="L143" i="12"/>
  <c r="I143" i="12"/>
  <c r="N142" i="12"/>
  <c r="M142" i="12"/>
  <c r="O142" i="12" s="1"/>
  <c r="L142" i="12"/>
  <c r="K142" i="12"/>
  <c r="J142" i="12"/>
  <c r="H142" i="12"/>
  <c r="G142" i="12"/>
  <c r="G131" i="12" s="1"/>
  <c r="E142" i="12"/>
  <c r="O141" i="12"/>
  <c r="L141" i="12"/>
  <c r="I141" i="12"/>
  <c r="O140" i="12"/>
  <c r="L140" i="12"/>
  <c r="I140" i="12"/>
  <c r="O139" i="12"/>
  <c r="L139" i="12"/>
  <c r="I139" i="12"/>
  <c r="O138" i="12"/>
  <c r="L138" i="12"/>
  <c r="I138" i="12"/>
  <c r="N137" i="12"/>
  <c r="M137" i="12"/>
  <c r="O137" i="12" s="1"/>
  <c r="K137" i="12"/>
  <c r="J137" i="12"/>
  <c r="L137" i="12" s="1"/>
  <c r="H137" i="12"/>
  <c r="H131" i="12" s="1"/>
  <c r="G137" i="12"/>
  <c r="E137" i="12"/>
  <c r="O136" i="12"/>
  <c r="L136" i="12"/>
  <c r="I136" i="12"/>
  <c r="O135" i="12"/>
  <c r="L135" i="12"/>
  <c r="I135" i="12"/>
  <c r="O134" i="12"/>
  <c r="L134" i="12"/>
  <c r="I134" i="12"/>
  <c r="O133" i="12"/>
  <c r="L133" i="12"/>
  <c r="I133" i="12"/>
  <c r="N132" i="12"/>
  <c r="M132" i="12"/>
  <c r="O132" i="12" s="1"/>
  <c r="K132" i="12"/>
  <c r="J132" i="12"/>
  <c r="L132" i="12" s="1"/>
  <c r="H132" i="12"/>
  <c r="G132" i="12"/>
  <c r="E132" i="12"/>
  <c r="K131" i="12"/>
  <c r="O130" i="12"/>
  <c r="L130" i="12"/>
  <c r="I130" i="12"/>
  <c r="N129" i="12"/>
  <c r="M129" i="12"/>
  <c r="L129" i="12"/>
  <c r="K129" i="12"/>
  <c r="J129" i="12"/>
  <c r="H129" i="12"/>
  <c r="G129" i="12"/>
  <c r="I129" i="12" s="1"/>
  <c r="E129" i="12"/>
  <c r="O128" i="12"/>
  <c r="L128" i="12"/>
  <c r="I128" i="12"/>
  <c r="O127" i="12"/>
  <c r="L127" i="12"/>
  <c r="I127" i="12"/>
  <c r="O126" i="12"/>
  <c r="L126" i="12"/>
  <c r="I126" i="12"/>
  <c r="O125" i="12"/>
  <c r="L125" i="12"/>
  <c r="I125" i="12"/>
  <c r="O124" i="12"/>
  <c r="L124" i="12"/>
  <c r="I124" i="12"/>
  <c r="N123" i="12"/>
  <c r="M123" i="12"/>
  <c r="K123" i="12"/>
  <c r="J123" i="12"/>
  <c r="H123" i="12"/>
  <c r="G123" i="12"/>
  <c r="I123" i="12" s="1"/>
  <c r="E123" i="12"/>
  <c r="O122" i="12"/>
  <c r="L122" i="12"/>
  <c r="I122" i="12"/>
  <c r="O121" i="12"/>
  <c r="L121" i="12"/>
  <c r="I121" i="12"/>
  <c r="O120" i="12"/>
  <c r="L120" i="12"/>
  <c r="I120" i="12"/>
  <c r="O119" i="12"/>
  <c r="L119" i="12"/>
  <c r="I119" i="12"/>
  <c r="O118" i="12"/>
  <c r="L118" i="12"/>
  <c r="I118" i="12"/>
  <c r="N117" i="12"/>
  <c r="M117" i="12"/>
  <c r="O117" i="12" s="1"/>
  <c r="K117" i="12"/>
  <c r="J117" i="12"/>
  <c r="H117" i="12"/>
  <c r="G117" i="12"/>
  <c r="E117" i="12"/>
  <c r="O116" i="12"/>
  <c r="L116" i="12"/>
  <c r="I116" i="12"/>
  <c r="O115" i="12"/>
  <c r="L115" i="12"/>
  <c r="I115" i="12"/>
  <c r="O114" i="12"/>
  <c r="L114" i="12"/>
  <c r="I114" i="12"/>
  <c r="N113" i="12"/>
  <c r="M113" i="12"/>
  <c r="K113" i="12"/>
  <c r="J113" i="12"/>
  <c r="H113" i="12"/>
  <c r="G113" i="12"/>
  <c r="I113" i="12" s="1"/>
  <c r="E113" i="12"/>
  <c r="O112" i="12"/>
  <c r="L112" i="12"/>
  <c r="I112" i="12"/>
  <c r="O111" i="12"/>
  <c r="L111" i="12"/>
  <c r="I111" i="12"/>
  <c r="O110" i="12"/>
  <c r="L110" i="12"/>
  <c r="I110" i="12"/>
  <c r="O109" i="12"/>
  <c r="L109" i="12"/>
  <c r="I109" i="12"/>
  <c r="O108" i="12"/>
  <c r="L108" i="12"/>
  <c r="I108" i="12"/>
  <c r="O107" i="12"/>
  <c r="L107" i="12"/>
  <c r="I107" i="12"/>
  <c r="O106" i="12"/>
  <c r="L106" i="12"/>
  <c r="I106" i="12"/>
  <c r="O105" i="12"/>
  <c r="L105" i="12"/>
  <c r="I105" i="12"/>
  <c r="N104" i="12"/>
  <c r="N84" i="12" s="1"/>
  <c r="M104" i="12"/>
  <c r="K104" i="12"/>
  <c r="J104" i="12"/>
  <c r="H104" i="12"/>
  <c r="G104" i="12"/>
  <c r="I104" i="12" s="1"/>
  <c r="E104" i="12"/>
  <c r="O103" i="12"/>
  <c r="L103" i="12"/>
  <c r="I103" i="12"/>
  <c r="O102" i="12"/>
  <c r="L102" i="12"/>
  <c r="I102" i="12"/>
  <c r="O101" i="12"/>
  <c r="L101" i="12"/>
  <c r="I101" i="12"/>
  <c r="O100" i="12"/>
  <c r="L100" i="12"/>
  <c r="I100" i="12"/>
  <c r="O99" i="12"/>
  <c r="L99" i="12"/>
  <c r="I99" i="12"/>
  <c r="O98" i="12"/>
  <c r="L98" i="12"/>
  <c r="I98" i="12"/>
  <c r="O97" i="12"/>
  <c r="L97" i="12"/>
  <c r="I97" i="12"/>
  <c r="N96" i="12"/>
  <c r="M96" i="12"/>
  <c r="K96" i="12"/>
  <c r="L96" i="12" s="1"/>
  <c r="J96" i="12"/>
  <c r="I96" i="12"/>
  <c r="H96" i="12"/>
  <c r="G96" i="12"/>
  <c r="E96" i="12"/>
  <c r="O95" i="12"/>
  <c r="L95" i="12"/>
  <c r="I95" i="12"/>
  <c r="O94" i="12"/>
  <c r="L94" i="12"/>
  <c r="I94" i="12"/>
  <c r="O93" i="12"/>
  <c r="L93" i="12"/>
  <c r="I93" i="12"/>
  <c r="O92" i="12"/>
  <c r="L92" i="12"/>
  <c r="I92" i="12"/>
  <c r="O91" i="12"/>
  <c r="L91" i="12"/>
  <c r="I91" i="12"/>
  <c r="N90" i="12"/>
  <c r="M90" i="12"/>
  <c r="O90" i="12" s="1"/>
  <c r="K90" i="12"/>
  <c r="J90" i="12"/>
  <c r="L90" i="12" s="1"/>
  <c r="H90" i="12"/>
  <c r="G90" i="12"/>
  <c r="I90" i="12" s="1"/>
  <c r="E90" i="12"/>
  <c r="O89" i="12"/>
  <c r="L89" i="12"/>
  <c r="I89" i="12"/>
  <c r="O88" i="12"/>
  <c r="L88" i="12"/>
  <c r="I88" i="12"/>
  <c r="O87" i="12"/>
  <c r="L87" i="12"/>
  <c r="I87" i="12"/>
  <c r="O86" i="12"/>
  <c r="L86" i="12"/>
  <c r="I86" i="12"/>
  <c r="N85" i="12"/>
  <c r="M85" i="12"/>
  <c r="O85" i="12" s="1"/>
  <c r="K85" i="12"/>
  <c r="J85" i="12"/>
  <c r="L85" i="12" s="1"/>
  <c r="H85" i="12"/>
  <c r="G85" i="12"/>
  <c r="I85" i="12" s="1"/>
  <c r="E85" i="12"/>
  <c r="O83" i="12"/>
  <c r="L83" i="12"/>
  <c r="I83" i="12"/>
  <c r="O82" i="12"/>
  <c r="L82" i="12"/>
  <c r="I82" i="12"/>
  <c r="N81" i="12"/>
  <c r="M81" i="12"/>
  <c r="O81" i="12" s="1"/>
  <c r="K81" i="12"/>
  <c r="J81" i="12"/>
  <c r="J77" i="12" s="1"/>
  <c r="H81" i="12"/>
  <c r="G81" i="12"/>
  <c r="E81" i="12"/>
  <c r="O80" i="12"/>
  <c r="L80" i="12"/>
  <c r="I80" i="12"/>
  <c r="O79" i="12"/>
  <c r="L79" i="12"/>
  <c r="I79" i="12"/>
  <c r="N78" i="12"/>
  <c r="M78" i="12"/>
  <c r="K78" i="12"/>
  <c r="J78" i="12"/>
  <c r="I78" i="12"/>
  <c r="H78" i="12"/>
  <c r="G78" i="12"/>
  <c r="E78" i="12"/>
  <c r="N77" i="12"/>
  <c r="E77" i="12"/>
  <c r="O75" i="12"/>
  <c r="L75" i="12"/>
  <c r="I75" i="12"/>
  <c r="O74" i="12"/>
  <c r="L74" i="12"/>
  <c r="I74" i="12"/>
  <c r="O73" i="12"/>
  <c r="L73" i="12"/>
  <c r="I73" i="12"/>
  <c r="O72" i="12"/>
  <c r="L72" i="12"/>
  <c r="I72" i="12"/>
  <c r="O71" i="12"/>
  <c r="L71" i="12"/>
  <c r="I71" i="12"/>
  <c r="N70" i="12"/>
  <c r="N68" i="12" s="1"/>
  <c r="M70" i="12"/>
  <c r="O70" i="12" s="1"/>
  <c r="K70" i="12"/>
  <c r="K68" i="12" s="1"/>
  <c r="J70" i="12"/>
  <c r="H70" i="12"/>
  <c r="G70" i="12"/>
  <c r="I70" i="12" s="1"/>
  <c r="E70" i="12"/>
  <c r="O69" i="12"/>
  <c r="L69" i="12"/>
  <c r="I69" i="12"/>
  <c r="H68" i="12"/>
  <c r="E68" i="12"/>
  <c r="O67" i="12"/>
  <c r="L67" i="12"/>
  <c r="I67" i="12"/>
  <c r="O66" i="12"/>
  <c r="L66" i="12"/>
  <c r="I66" i="12"/>
  <c r="O65" i="12"/>
  <c r="L65" i="12"/>
  <c r="I65" i="12"/>
  <c r="O64" i="12"/>
  <c r="L64" i="12"/>
  <c r="I64" i="12"/>
  <c r="O63" i="12"/>
  <c r="L63" i="12"/>
  <c r="I63" i="12"/>
  <c r="O62" i="12"/>
  <c r="L62" i="12"/>
  <c r="I62" i="12"/>
  <c r="O61" i="12"/>
  <c r="L61" i="12"/>
  <c r="I61" i="12"/>
  <c r="O60" i="12"/>
  <c r="L60" i="12"/>
  <c r="I60" i="12"/>
  <c r="N59" i="12"/>
  <c r="M59" i="12"/>
  <c r="O59" i="12" s="1"/>
  <c r="K59" i="12"/>
  <c r="J59" i="12"/>
  <c r="H59" i="12"/>
  <c r="H55" i="12" s="1"/>
  <c r="G59" i="12"/>
  <c r="I59" i="12" s="1"/>
  <c r="E59" i="12"/>
  <c r="E55" i="12" s="1"/>
  <c r="E54" i="12" s="1"/>
  <c r="O58" i="12"/>
  <c r="L58" i="12"/>
  <c r="I58" i="12"/>
  <c r="O57" i="12"/>
  <c r="L57" i="12"/>
  <c r="I57" i="12"/>
  <c r="N56" i="12"/>
  <c r="M56" i="12"/>
  <c r="M55" i="12" s="1"/>
  <c r="K56" i="12"/>
  <c r="K55" i="12" s="1"/>
  <c r="K54" i="12" s="1"/>
  <c r="J56" i="12"/>
  <c r="L56" i="12" s="1"/>
  <c r="H56" i="12"/>
  <c r="G56" i="12"/>
  <c r="I56" i="12" s="1"/>
  <c r="E56" i="12"/>
  <c r="N55" i="12"/>
  <c r="G55" i="12"/>
  <c r="I55" i="12" s="1"/>
  <c r="N54" i="12"/>
  <c r="O48" i="12"/>
  <c r="C48" i="12" s="1"/>
  <c r="O47" i="12"/>
  <c r="C47" i="12" s="1"/>
  <c r="N46" i="12"/>
  <c r="O46" i="12" s="1"/>
  <c r="C46" i="12" s="1"/>
  <c r="M46" i="12"/>
  <c r="L45" i="12"/>
  <c r="I45" i="12"/>
  <c r="K44" i="12"/>
  <c r="J44" i="12"/>
  <c r="H44" i="12"/>
  <c r="G44" i="12"/>
  <c r="I44" i="12" s="1"/>
  <c r="E44" i="12"/>
  <c r="L42" i="12"/>
  <c r="C42" i="12" s="1"/>
  <c r="L41" i="12"/>
  <c r="C41" i="12" s="1"/>
  <c r="L40" i="12"/>
  <c r="C40" i="12" s="1"/>
  <c r="L39" i="12"/>
  <c r="C39" i="12" s="1"/>
  <c r="K38" i="12"/>
  <c r="J38" i="12"/>
  <c r="L37" i="12"/>
  <c r="C37" i="12" s="1"/>
  <c r="L36" i="12"/>
  <c r="C36" i="12" s="1"/>
  <c r="K35" i="12"/>
  <c r="J35" i="12"/>
  <c r="L34" i="12"/>
  <c r="C34" i="12" s="1"/>
  <c r="K33" i="12"/>
  <c r="L33" i="12" s="1"/>
  <c r="C33" i="12" s="1"/>
  <c r="J33" i="12"/>
  <c r="L32" i="12"/>
  <c r="C32" i="12" s="1"/>
  <c r="L31" i="12"/>
  <c r="C31" i="12" s="1"/>
  <c r="L30" i="12"/>
  <c r="C30" i="12" s="1"/>
  <c r="K29" i="12"/>
  <c r="J29" i="12"/>
  <c r="K28" i="12"/>
  <c r="K22" i="12" s="1"/>
  <c r="J28" i="12"/>
  <c r="O25" i="12"/>
  <c r="L25" i="12"/>
  <c r="I25" i="12"/>
  <c r="O24" i="12"/>
  <c r="L24" i="12"/>
  <c r="I24" i="12"/>
  <c r="O23" i="12"/>
  <c r="N23" i="12"/>
  <c r="M23" i="12"/>
  <c r="M291" i="12" s="1"/>
  <c r="K23" i="12"/>
  <c r="K291" i="12" s="1"/>
  <c r="K290" i="12" s="1"/>
  <c r="J23" i="12"/>
  <c r="J291" i="12" s="1"/>
  <c r="H23" i="12"/>
  <c r="H291" i="12" s="1"/>
  <c r="G23" i="12"/>
  <c r="G291" i="12" s="1"/>
  <c r="E23" i="12"/>
  <c r="E291" i="12" s="1"/>
  <c r="M22" i="12"/>
  <c r="C270" i="14" l="1"/>
  <c r="C131" i="14"/>
  <c r="L231" i="14"/>
  <c r="K286" i="14"/>
  <c r="K175" i="12"/>
  <c r="K174" i="12" s="1"/>
  <c r="L29" i="12"/>
  <c r="C29" i="12" s="1"/>
  <c r="L35" i="12"/>
  <c r="C35" i="12" s="1"/>
  <c r="J55" i="12"/>
  <c r="L59" i="12"/>
  <c r="L78" i="12"/>
  <c r="H77" i="12"/>
  <c r="O113" i="12"/>
  <c r="O123" i="12"/>
  <c r="O129" i="12"/>
  <c r="N131" i="12"/>
  <c r="I152" i="12"/>
  <c r="G197" i="12"/>
  <c r="K232" i="12"/>
  <c r="K259" i="12"/>
  <c r="K84" i="12"/>
  <c r="M68" i="12"/>
  <c r="O68" i="12" s="1"/>
  <c r="N174" i="12"/>
  <c r="H175" i="12"/>
  <c r="H174" i="12" s="1"/>
  <c r="L185" i="12"/>
  <c r="J205" i="12"/>
  <c r="O217" i="12"/>
  <c r="J259" i="12"/>
  <c r="J22" i="12"/>
  <c r="L22" i="12" s="1"/>
  <c r="N76" i="12"/>
  <c r="L44" i="12"/>
  <c r="N22" i="12"/>
  <c r="O22" i="12" s="1"/>
  <c r="N291" i="12"/>
  <c r="N290" i="12" s="1"/>
  <c r="L28" i="12"/>
  <c r="C28" i="12" s="1"/>
  <c r="L38" i="12"/>
  <c r="C38" i="12" s="1"/>
  <c r="H22" i="12"/>
  <c r="O78" i="12"/>
  <c r="K77" i="12"/>
  <c r="H84" i="12"/>
  <c r="L104" i="12"/>
  <c r="L113" i="12"/>
  <c r="L123" i="12"/>
  <c r="I137" i="12"/>
  <c r="L176" i="12"/>
  <c r="L180" i="12"/>
  <c r="I189" i="12"/>
  <c r="O206" i="12"/>
  <c r="O228" i="12"/>
  <c r="L234" i="12"/>
  <c r="O272" i="12"/>
  <c r="I281" i="12"/>
  <c r="F76" i="14"/>
  <c r="C76" i="14" s="1"/>
  <c r="D53" i="14"/>
  <c r="N286" i="14"/>
  <c r="N195" i="14"/>
  <c r="N52" i="14" s="1"/>
  <c r="D195" i="14"/>
  <c r="F195" i="14" s="1"/>
  <c r="F196" i="14"/>
  <c r="L269" i="14"/>
  <c r="J286" i="14"/>
  <c r="C232" i="14"/>
  <c r="M53" i="14"/>
  <c r="O54" i="14"/>
  <c r="D286" i="14"/>
  <c r="F286" i="14" s="1"/>
  <c r="H286" i="14"/>
  <c r="H195" i="14"/>
  <c r="H52" i="14" s="1"/>
  <c r="I196" i="14"/>
  <c r="G195" i="14"/>
  <c r="I54" i="14"/>
  <c r="G53" i="14"/>
  <c r="O269" i="14"/>
  <c r="C269" i="14" s="1"/>
  <c r="M286" i="14"/>
  <c r="E53" i="14"/>
  <c r="E52" i="14" s="1"/>
  <c r="I231" i="14"/>
  <c r="G286" i="14"/>
  <c r="I286" i="14" s="1"/>
  <c r="K51" i="14"/>
  <c r="K288" i="14"/>
  <c r="J53" i="14"/>
  <c r="L54" i="14"/>
  <c r="M195" i="14"/>
  <c r="O231" i="14"/>
  <c r="E131" i="12"/>
  <c r="O55" i="12"/>
  <c r="M54" i="12"/>
  <c r="G290" i="12"/>
  <c r="I291" i="12"/>
  <c r="I180" i="12"/>
  <c r="G175" i="12"/>
  <c r="E196" i="12"/>
  <c r="J197" i="12"/>
  <c r="L199" i="12"/>
  <c r="I264" i="12"/>
  <c r="G259" i="12"/>
  <c r="I259" i="12" s="1"/>
  <c r="H290" i="12"/>
  <c r="L23" i="12"/>
  <c r="I81" i="12"/>
  <c r="G77" i="12"/>
  <c r="L81" i="12"/>
  <c r="E84" i="12"/>
  <c r="L117" i="12"/>
  <c r="I132" i="12"/>
  <c r="L145" i="12"/>
  <c r="J131" i="12"/>
  <c r="L131" i="12" s="1"/>
  <c r="I167" i="12"/>
  <c r="L174" i="12"/>
  <c r="L175" i="12"/>
  <c r="I197" i="12"/>
  <c r="G196" i="12"/>
  <c r="L239" i="12"/>
  <c r="J232" i="12"/>
  <c r="L283" i="12"/>
  <c r="L55" i="12"/>
  <c r="M84" i="12"/>
  <c r="O84" i="12" s="1"/>
  <c r="O96" i="12"/>
  <c r="M290" i="12"/>
  <c r="O290" i="12" s="1"/>
  <c r="O56" i="12"/>
  <c r="J68" i="12"/>
  <c r="L68" i="12" s="1"/>
  <c r="L70" i="12"/>
  <c r="L77" i="12"/>
  <c r="H76" i="12"/>
  <c r="O175" i="12"/>
  <c r="N188" i="12"/>
  <c r="O189" i="12"/>
  <c r="H205" i="12"/>
  <c r="H196" i="12" s="1"/>
  <c r="H195" i="12" s="1"/>
  <c r="I228" i="12"/>
  <c r="N231" i="12"/>
  <c r="E290" i="12"/>
  <c r="I23" i="12"/>
  <c r="J290" i="12"/>
  <c r="L290" i="12" s="1"/>
  <c r="L291" i="12"/>
  <c r="J54" i="12"/>
  <c r="H54" i="12"/>
  <c r="G68" i="12"/>
  <c r="I68" i="12" s="1"/>
  <c r="M77" i="12"/>
  <c r="J84" i="12"/>
  <c r="O104" i="12"/>
  <c r="I117" i="12"/>
  <c r="G84" i="12"/>
  <c r="I84" i="12" s="1"/>
  <c r="I131" i="12"/>
  <c r="I142" i="12"/>
  <c r="O145" i="12"/>
  <c r="I166" i="12"/>
  <c r="O176" i="12"/>
  <c r="M174" i="12"/>
  <c r="O174" i="12" s="1"/>
  <c r="O185" i="12"/>
  <c r="M131" i="12"/>
  <c r="O131" i="12" s="1"/>
  <c r="E188" i="12"/>
  <c r="H192" i="12"/>
  <c r="E232" i="12"/>
  <c r="L259" i="12"/>
  <c r="O192" i="12"/>
  <c r="M188" i="12"/>
  <c r="O188" i="12" s="1"/>
  <c r="M196" i="12"/>
  <c r="K205" i="12"/>
  <c r="K196" i="12" s="1"/>
  <c r="L217" i="12"/>
  <c r="O239" i="12"/>
  <c r="K231" i="12"/>
  <c r="O259" i="12"/>
  <c r="L264" i="12"/>
  <c r="G269" i="12"/>
  <c r="N270" i="12"/>
  <c r="L281" i="12"/>
  <c r="N197" i="12"/>
  <c r="O199" i="12"/>
  <c r="I217" i="12"/>
  <c r="G205" i="12"/>
  <c r="M232" i="12"/>
  <c r="O234" i="12"/>
  <c r="I236" i="12"/>
  <c r="I247" i="12"/>
  <c r="G232" i="12"/>
  <c r="L252" i="12"/>
  <c r="O260" i="12"/>
  <c r="J270" i="12"/>
  <c r="L272" i="12"/>
  <c r="I293" i="12"/>
  <c r="O283" i="12"/>
  <c r="C54" i="14" l="1"/>
  <c r="I195" i="14"/>
  <c r="C195" i="14" s="1"/>
  <c r="L286" i="14"/>
  <c r="C231" i="14"/>
  <c r="N53" i="12"/>
  <c r="O291" i="12"/>
  <c r="K76" i="12"/>
  <c r="K53" i="12" s="1"/>
  <c r="K286" i="12"/>
  <c r="J52" i="14"/>
  <c r="L53" i="14"/>
  <c r="G52" i="14"/>
  <c r="I53" i="14"/>
  <c r="N51" i="14"/>
  <c r="N288" i="14"/>
  <c r="H288" i="14"/>
  <c r="H51" i="14"/>
  <c r="O195" i="14"/>
  <c r="E288" i="14"/>
  <c r="E51" i="14"/>
  <c r="O53" i="14"/>
  <c r="M52" i="14"/>
  <c r="O286" i="14"/>
  <c r="C196" i="14"/>
  <c r="F53" i="14"/>
  <c r="D52" i="14"/>
  <c r="E76" i="12"/>
  <c r="M231" i="12"/>
  <c r="O232" i="12"/>
  <c r="K195" i="12"/>
  <c r="K52" i="12" s="1"/>
  <c r="L232" i="12"/>
  <c r="J231" i="12"/>
  <c r="L231" i="12" s="1"/>
  <c r="J196" i="12"/>
  <c r="L197" i="12"/>
  <c r="L205" i="12"/>
  <c r="I269" i="12"/>
  <c r="O77" i="12"/>
  <c r="M76" i="12"/>
  <c r="O76" i="12" s="1"/>
  <c r="G76" i="12"/>
  <c r="I76" i="12" s="1"/>
  <c r="I77" i="12"/>
  <c r="G54" i="12"/>
  <c r="E195" i="12"/>
  <c r="I290" i="12"/>
  <c r="J269" i="12"/>
  <c r="L270" i="12"/>
  <c r="I232" i="12"/>
  <c r="G231" i="12"/>
  <c r="I231" i="12" s="1"/>
  <c r="E231" i="12"/>
  <c r="I205" i="12"/>
  <c r="M195" i="12"/>
  <c r="O54" i="12"/>
  <c r="N196" i="12"/>
  <c r="O196" i="12" s="1"/>
  <c r="O197" i="12"/>
  <c r="N269" i="12"/>
  <c r="O270" i="12"/>
  <c r="H188" i="12"/>
  <c r="I188" i="12" s="1"/>
  <c r="I192" i="12"/>
  <c r="L84" i="12"/>
  <c r="J76" i="12"/>
  <c r="L76" i="12" s="1"/>
  <c r="L54" i="12"/>
  <c r="I196" i="12"/>
  <c r="I175" i="12"/>
  <c r="G174" i="12"/>
  <c r="I174" i="12" s="1"/>
  <c r="E227" i="8"/>
  <c r="D293" i="8"/>
  <c r="D283" i="8"/>
  <c r="D281" i="8"/>
  <c r="D277" i="8"/>
  <c r="D272" i="8"/>
  <c r="D264" i="8"/>
  <c r="D260" i="8"/>
  <c r="D253" i="8"/>
  <c r="D252" i="8" s="1"/>
  <c r="D247" i="8"/>
  <c r="D239" i="8"/>
  <c r="D236" i="8"/>
  <c r="D234" i="8"/>
  <c r="D232" i="8" s="1"/>
  <c r="D228" i="8"/>
  <c r="D217" i="8"/>
  <c r="D206" i="8"/>
  <c r="D205" i="8" s="1"/>
  <c r="D199" i="8"/>
  <c r="D197" i="8" s="1"/>
  <c r="D193" i="8"/>
  <c r="D192" i="8" s="1"/>
  <c r="D189" i="8"/>
  <c r="D185" i="8"/>
  <c r="D180" i="8"/>
  <c r="D176" i="8"/>
  <c r="D167" i="8"/>
  <c r="D166" i="8"/>
  <c r="D161" i="8"/>
  <c r="D152" i="8"/>
  <c r="D145" i="8"/>
  <c r="D142" i="8"/>
  <c r="D137" i="8"/>
  <c r="D132" i="8"/>
  <c r="D129" i="8"/>
  <c r="D123" i="8"/>
  <c r="D117" i="8"/>
  <c r="D113" i="8"/>
  <c r="D104" i="8"/>
  <c r="D96" i="8"/>
  <c r="D90" i="8"/>
  <c r="D85" i="8"/>
  <c r="D84" i="8" s="1"/>
  <c r="D81" i="8"/>
  <c r="D78" i="8"/>
  <c r="D70" i="8"/>
  <c r="D68" i="8" s="1"/>
  <c r="D59" i="8"/>
  <c r="D56" i="8"/>
  <c r="D44" i="8"/>
  <c r="D23" i="8"/>
  <c r="D291" i="8" s="1"/>
  <c r="D290" i="8" s="1"/>
  <c r="C53" i="14" l="1"/>
  <c r="C286" i="14"/>
  <c r="J53" i="12"/>
  <c r="L53" i="12" s="1"/>
  <c r="M53" i="12"/>
  <c r="M52" i="12" s="1"/>
  <c r="D259" i="8"/>
  <c r="D231" i="8" s="1"/>
  <c r="D131" i="8"/>
  <c r="D175" i="8"/>
  <c r="D174" i="8" s="1"/>
  <c r="D55" i="8"/>
  <c r="D54" i="8" s="1"/>
  <c r="D77" i="8"/>
  <c r="D196" i="8"/>
  <c r="D270" i="8"/>
  <c r="D269" i="8" s="1"/>
  <c r="J51" i="14"/>
  <c r="L51" i="14" s="1"/>
  <c r="L52" i="14"/>
  <c r="J288" i="14"/>
  <c r="L288" i="14" s="1"/>
  <c r="G51" i="14"/>
  <c r="I51" i="14" s="1"/>
  <c r="G26" i="14"/>
  <c r="G288" i="14" s="1"/>
  <c r="I288" i="14" s="1"/>
  <c r="I52" i="14"/>
  <c r="D288" i="14"/>
  <c r="F288" i="14" s="1"/>
  <c r="D51" i="14"/>
  <c r="F51" i="14" s="1"/>
  <c r="F52" i="14"/>
  <c r="D26" i="14"/>
  <c r="O52" i="14"/>
  <c r="M51" i="14"/>
  <c r="O51" i="14" s="1"/>
  <c r="M288" i="14"/>
  <c r="O288" i="14" s="1"/>
  <c r="E53" i="12"/>
  <c r="G195" i="12"/>
  <c r="I195" i="12" s="1"/>
  <c r="N195" i="12"/>
  <c r="N52" i="12" s="1"/>
  <c r="E286" i="12"/>
  <c r="L269" i="12"/>
  <c r="J286" i="12"/>
  <c r="L286" i="12" s="1"/>
  <c r="O231" i="12"/>
  <c r="M286" i="12"/>
  <c r="I54" i="12"/>
  <c r="G53" i="12"/>
  <c r="H53" i="12"/>
  <c r="H52" i="12" s="1"/>
  <c r="G286" i="12"/>
  <c r="J195" i="12"/>
  <c r="L195" i="12" s="1"/>
  <c r="L196" i="12"/>
  <c r="E52" i="12"/>
  <c r="O269" i="12"/>
  <c r="N286" i="12"/>
  <c r="H286" i="12"/>
  <c r="K51" i="12"/>
  <c r="K288" i="12"/>
  <c r="D76" i="8"/>
  <c r="D188" i="8"/>
  <c r="L24" i="8"/>
  <c r="L25" i="8"/>
  <c r="O53" i="12" l="1"/>
  <c r="D195" i="8"/>
  <c r="D286" i="8"/>
  <c r="D53" i="8"/>
  <c r="D52" i="8" s="1"/>
  <c r="C288" i="14"/>
  <c r="F26" i="14"/>
  <c r="D22" i="14"/>
  <c r="F22" i="14" s="1"/>
  <c r="C52" i="14"/>
  <c r="G22" i="14"/>
  <c r="I22" i="14" s="1"/>
  <c r="I26" i="14"/>
  <c r="C51" i="14"/>
  <c r="E51" i="12"/>
  <c r="E26" i="12"/>
  <c r="E288" i="12" s="1"/>
  <c r="J52" i="12"/>
  <c r="G52" i="12"/>
  <c r="I53" i="12"/>
  <c r="O286" i="12"/>
  <c r="O195" i="12"/>
  <c r="I286" i="12"/>
  <c r="N51" i="12"/>
  <c r="N288" i="12"/>
  <c r="H288" i="12"/>
  <c r="H51" i="12"/>
  <c r="M51" i="12"/>
  <c r="O51" i="12" s="1"/>
  <c r="O52" i="12"/>
  <c r="M288" i="12"/>
  <c r="O288" i="12" s="1"/>
  <c r="D51" i="8"/>
  <c r="D26" i="8"/>
  <c r="D22" i="8" s="1"/>
  <c r="J293" i="8"/>
  <c r="J283" i="8"/>
  <c r="J281" i="8"/>
  <c r="J277" i="8"/>
  <c r="J272" i="8"/>
  <c r="J270" i="8" s="1"/>
  <c r="J269" i="8" s="1"/>
  <c r="J264" i="8"/>
  <c r="J260" i="8"/>
  <c r="J259" i="8"/>
  <c r="J253" i="8"/>
  <c r="J252" i="8"/>
  <c r="J247" i="8"/>
  <c r="J239" i="8"/>
  <c r="J236" i="8"/>
  <c r="J234" i="8"/>
  <c r="J228" i="8"/>
  <c r="J217" i="8"/>
  <c r="J205" i="8" s="1"/>
  <c r="J206" i="8"/>
  <c r="J199" i="8"/>
  <c r="J197" i="8" s="1"/>
  <c r="J193" i="8"/>
  <c r="J192" i="8" s="1"/>
  <c r="J189" i="8"/>
  <c r="J188" i="8" s="1"/>
  <c r="J185" i="8"/>
  <c r="J180" i="8"/>
  <c r="J176" i="8"/>
  <c r="J175" i="8" s="1"/>
  <c r="J174" i="8" s="1"/>
  <c r="J167" i="8"/>
  <c r="J166" i="8" s="1"/>
  <c r="J161" i="8"/>
  <c r="J152" i="8"/>
  <c r="J145" i="8"/>
  <c r="J142" i="8"/>
  <c r="J137" i="8"/>
  <c r="J132" i="8"/>
  <c r="J129" i="8"/>
  <c r="J123" i="8"/>
  <c r="J117" i="8"/>
  <c r="J113" i="8"/>
  <c r="J104" i="8"/>
  <c r="J96" i="8"/>
  <c r="J90" i="8"/>
  <c r="J85" i="8"/>
  <c r="J81" i="8"/>
  <c r="J78" i="8"/>
  <c r="J70" i="8"/>
  <c r="J68" i="8" s="1"/>
  <c r="J59" i="8"/>
  <c r="J56" i="8"/>
  <c r="J55" i="8"/>
  <c r="J54" i="8" s="1"/>
  <c r="J44" i="8"/>
  <c r="J38" i="8"/>
  <c r="J35" i="8"/>
  <c r="J33" i="8"/>
  <c r="J29" i="8"/>
  <c r="J23" i="8"/>
  <c r="J291" i="8" s="1"/>
  <c r="J290" i="8" s="1"/>
  <c r="G293" i="8"/>
  <c r="G283" i="8"/>
  <c r="G281" i="8"/>
  <c r="G277" i="8"/>
  <c r="G272" i="8"/>
  <c r="G270" i="8"/>
  <c r="G269" i="8" s="1"/>
  <c r="G264" i="8"/>
  <c r="G260" i="8"/>
  <c r="G259" i="8" s="1"/>
  <c r="G253" i="8"/>
  <c r="G252" i="8" s="1"/>
  <c r="G247" i="8"/>
  <c r="G239" i="8"/>
  <c r="G236" i="8"/>
  <c r="G234" i="8"/>
  <c r="G228" i="8"/>
  <c r="G217" i="8"/>
  <c r="G206" i="8"/>
  <c r="G205" i="8" s="1"/>
  <c r="G199" i="8"/>
  <c r="G197" i="8" s="1"/>
  <c r="G196" i="8" s="1"/>
  <c r="G193" i="8"/>
  <c r="G192" i="8" s="1"/>
  <c r="G188" i="8" s="1"/>
  <c r="G189" i="8"/>
  <c r="G185" i="8"/>
  <c r="G180" i="8"/>
  <c r="G175" i="8" s="1"/>
  <c r="G174" i="8" s="1"/>
  <c r="G176" i="8"/>
  <c r="G167" i="8"/>
  <c r="G166" i="8" s="1"/>
  <c r="G161" i="8"/>
  <c r="G152" i="8"/>
  <c r="G145" i="8"/>
  <c r="G142" i="8"/>
  <c r="G137" i="8"/>
  <c r="G132" i="8"/>
  <c r="G131" i="8" s="1"/>
  <c r="G129" i="8"/>
  <c r="G123" i="8"/>
  <c r="G117" i="8"/>
  <c r="G113" i="8"/>
  <c r="G104" i="8"/>
  <c r="G96" i="8"/>
  <c r="G90" i="8"/>
  <c r="G85" i="8"/>
  <c r="G81" i="8"/>
  <c r="G78" i="8"/>
  <c r="G77" i="8"/>
  <c r="G70" i="8"/>
  <c r="G68" i="8" s="1"/>
  <c r="G59" i="8"/>
  <c r="G56" i="8"/>
  <c r="G44" i="8"/>
  <c r="G23" i="8"/>
  <c r="C22" i="14" l="1"/>
  <c r="J77" i="8"/>
  <c r="G76" i="8"/>
  <c r="J232" i="8"/>
  <c r="J231" i="8" s="1"/>
  <c r="J84" i="8"/>
  <c r="G84" i="8"/>
  <c r="G232" i="8"/>
  <c r="G231" i="8" s="1"/>
  <c r="G195" i="8" s="1"/>
  <c r="C26" i="14"/>
  <c r="L52" i="12"/>
  <c r="J51" i="12"/>
  <c r="L51" i="12" s="1"/>
  <c r="J288" i="12"/>
  <c r="L288" i="12" s="1"/>
  <c r="E22" i="12"/>
  <c r="I52" i="12"/>
  <c r="G51" i="12"/>
  <c r="I51" i="12" s="1"/>
  <c r="G26" i="12"/>
  <c r="G288" i="12" s="1"/>
  <c r="I288" i="12" s="1"/>
  <c r="D288" i="8"/>
  <c r="J196" i="8"/>
  <c r="J195" i="8" s="1"/>
  <c r="J131" i="8"/>
  <c r="G55" i="8"/>
  <c r="G54" i="8" s="1"/>
  <c r="G53" i="8" s="1"/>
  <c r="J28" i="8"/>
  <c r="J22" i="8" s="1"/>
  <c r="J76" i="8"/>
  <c r="J53" i="8" s="1"/>
  <c r="G291" i="8"/>
  <c r="G290" i="8" s="1"/>
  <c r="I26" i="12" l="1"/>
  <c r="G22" i="12"/>
  <c r="I22" i="12" s="1"/>
  <c r="J52" i="8"/>
  <c r="J51" i="8" s="1"/>
  <c r="G286" i="8"/>
  <c r="J286" i="8"/>
  <c r="G52" i="8"/>
  <c r="J288" i="8" l="1"/>
  <c r="G51" i="8"/>
  <c r="G26" i="8"/>
  <c r="G22" i="8" s="1"/>
  <c r="G288" i="8" l="1"/>
  <c r="L282" i="8"/>
  <c r="O282" i="8"/>
  <c r="N281" i="8"/>
  <c r="M281" i="8"/>
  <c r="K281" i="8"/>
  <c r="H281" i="8"/>
  <c r="E281" i="8"/>
  <c r="N234" i="8"/>
  <c r="M234" i="8"/>
  <c r="K234" i="8"/>
  <c r="L234" i="8"/>
  <c r="H234" i="8"/>
  <c r="E234" i="8"/>
  <c r="O235" i="8"/>
  <c r="L235" i="8"/>
  <c r="I235" i="8"/>
  <c r="O136" i="8"/>
  <c r="N132" i="8"/>
  <c r="M132" i="8"/>
  <c r="L136" i="8"/>
  <c r="K132" i="8"/>
  <c r="I136" i="8"/>
  <c r="H132" i="8"/>
  <c r="E132" i="8"/>
  <c r="O73" i="8"/>
  <c r="L73" i="8"/>
  <c r="I73" i="8"/>
  <c r="O234" i="8" l="1"/>
  <c r="I234" i="8"/>
  <c r="E44" i="8" l="1"/>
  <c r="O303" i="8" l="1"/>
  <c r="O301" i="8"/>
  <c r="O299" i="8"/>
  <c r="O296" i="8"/>
  <c r="O297" i="8"/>
  <c r="O298" i="8"/>
  <c r="O295" i="8"/>
  <c r="O294" i="8"/>
  <c r="O285" i="8"/>
  <c r="O284" i="8"/>
  <c r="O280" i="8"/>
  <c r="O279" i="8"/>
  <c r="O278" i="8"/>
  <c r="O276" i="8"/>
  <c r="O275" i="8"/>
  <c r="O274" i="8"/>
  <c r="O273" i="8"/>
  <c r="O271" i="8"/>
  <c r="O268" i="8"/>
  <c r="O267" i="8"/>
  <c r="O266" i="8"/>
  <c r="O265" i="8"/>
  <c r="O263" i="8"/>
  <c r="O262" i="8"/>
  <c r="O261" i="8"/>
  <c r="O258" i="8"/>
  <c r="O257" i="8"/>
  <c r="O256" i="8"/>
  <c r="O255" i="8"/>
  <c r="O254" i="8"/>
  <c r="O251" i="8"/>
  <c r="O250" i="8"/>
  <c r="O249" i="8"/>
  <c r="O248" i="8"/>
  <c r="O246" i="8"/>
  <c r="O245" i="8"/>
  <c r="O244" i="8"/>
  <c r="O243" i="8"/>
  <c r="O242" i="8"/>
  <c r="O241" i="8"/>
  <c r="O240" i="8"/>
  <c r="O238" i="8"/>
  <c r="O237" i="8"/>
  <c r="O233" i="8"/>
  <c r="O230" i="8"/>
  <c r="O229" i="8"/>
  <c r="O227" i="8"/>
  <c r="O226" i="8"/>
  <c r="O225" i="8"/>
  <c r="O224" i="8"/>
  <c r="O223" i="8"/>
  <c r="O222" i="8"/>
  <c r="O221" i="8"/>
  <c r="O220" i="8"/>
  <c r="O219" i="8"/>
  <c r="O218" i="8"/>
  <c r="O216" i="8"/>
  <c r="O215" i="8"/>
  <c r="O214" i="8"/>
  <c r="O213" i="8"/>
  <c r="O212" i="8"/>
  <c r="O211" i="8"/>
  <c r="O210" i="8"/>
  <c r="O209" i="8"/>
  <c r="O208" i="8"/>
  <c r="O207" i="8"/>
  <c r="O204" i="8"/>
  <c r="O203" i="8"/>
  <c r="O202" i="8"/>
  <c r="O201" i="8"/>
  <c r="O200" i="8"/>
  <c r="O198" i="8"/>
  <c r="O194" i="8"/>
  <c r="O191" i="8"/>
  <c r="O190" i="8"/>
  <c r="O187" i="8"/>
  <c r="O186" i="8"/>
  <c r="O184" i="8"/>
  <c r="O183" i="8"/>
  <c r="O182" i="8"/>
  <c r="O181" i="8"/>
  <c r="O179" i="8"/>
  <c r="O178" i="8"/>
  <c r="O177" i="8"/>
  <c r="O173" i="8"/>
  <c r="O172" i="8"/>
  <c r="O171" i="8"/>
  <c r="O170" i="8"/>
  <c r="O169" i="8"/>
  <c r="O168" i="8"/>
  <c r="O165" i="8"/>
  <c r="O164" i="8"/>
  <c r="O163" i="8"/>
  <c r="O162" i="8"/>
  <c r="O160" i="8"/>
  <c r="O159" i="8"/>
  <c r="O158" i="8"/>
  <c r="O157" i="8"/>
  <c r="O156" i="8"/>
  <c r="O155" i="8"/>
  <c r="O154" i="8"/>
  <c r="O153" i="8"/>
  <c r="O151" i="8"/>
  <c r="O150" i="8"/>
  <c r="O149" i="8"/>
  <c r="O148" i="8"/>
  <c r="O147" i="8"/>
  <c r="O146" i="8"/>
  <c r="O144" i="8"/>
  <c r="O143" i="8"/>
  <c r="O141" i="8"/>
  <c r="O140" i="8"/>
  <c r="O139" i="8"/>
  <c r="O138" i="8"/>
  <c r="O135" i="8"/>
  <c r="O134" i="8"/>
  <c r="O133" i="8"/>
  <c r="O130" i="8"/>
  <c r="O128" i="8"/>
  <c r="O127" i="8"/>
  <c r="O126" i="8"/>
  <c r="O125" i="8"/>
  <c r="O124" i="8"/>
  <c r="O122" i="8"/>
  <c r="O121" i="8"/>
  <c r="O120" i="8"/>
  <c r="O119" i="8"/>
  <c r="O118" i="8"/>
  <c r="O116" i="8"/>
  <c r="O115" i="8"/>
  <c r="O114" i="8"/>
  <c r="O112" i="8"/>
  <c r="O111" i="8"/>
  <c r="O110" i="8"/>
  <c r="O109" i="8"/>
  <c r="O108" i="8"/>
  <c r="O107" i="8"/>
  <c r="O106" i="8"/>
  <c r="O105" i="8"/>
  <c r="O103" i="8"/>
  <c r="O102" i="8"/>
  <c r="O101" i="8"/>
  <c r="O100" i="8"/>
  <c r="O99" i="8"/>
  <c r="O98" i="8"/>
  <c r="O97" i="8"/>
  <c r="O95" i="8"/>
  <c r="O94" i="8"/>
  <c r="O93" i="8"/>
  <c r="O92" i="8"/>
  <c r="O91" i="8"/>
  <c r="O89" i="8"/>
  <c r="O88" i="8"/>
  <c r="O87" i="8"/>
  <c r="O86" i="8"/>
  <c r="O83" i="8"/>
  <c r="O82" i="8"/>
  <c r="O80" i="8"/>
  <c r="O79" i="8"/>
  <c r="O75" i="8"/>
  <c r="O74" i="8"/>
  <c r="O72" i="8"/>
  <c r="O71" i="8"/>
  <c r="O69" i="8"/>
  <c r="O67" i="8"/>
  <c r="O66" i="8"/>
  <c r="O65" i="8"/>
  <c r="O64" i="8"/>
  <c r="O63" i="8"/>
  <c r="O62" i="8"/>
  <c r="O61" i="8"/>
  <c r="O60" i="8"/>
  <c r="O58" i="8"/>
  <c r="O57" i="8"/>
  <c r="O48" i="8"/>
  <c r="C48" i="8" s="1"/>
  <c r="O47" i="8"/>
  <c r="C47" i="8" s="1"/>
  <c r="O25" i="8"/>
  <c r="O24" i="8"/>
  <c r="M293" i="8"/>
  <c r="M283" i="8"/>
  <c r="M277" i="8"/>
  <c r="M272" i="8"/>
  <c r="M264" i="8"/>
  <c r="M260" i="8"/>
  <c r="M253" i="8"/>
  <c r="M247" i="8"/>
  <c r="M239" i="8"/>
  <c r="M236" i="8"/>
  <c r="M228" i="8"/>
  <c r="M217" i="8"/>
  <c r="M206" i="8"/>
  <c r="M199" i="8"/>
  <c r="M193" i="8"/>
  <c r="M192" i="8" s="1"/>
  <c r="M189" i="8"/>
  <c r="M185" i="8"/>
  <c r="M180" i="8"/>
  <c r="M176" i="8"/>
  <c r="M167" i="8"/>
  <c r="M161" i="8"/>
  <c r="M152" i="8"/>
  <c r="M145" i="8"/>
  <c r="M142" i="8"/>
  <c r="M137" i="8"/>
  <c r="M129" i="8"/>
  <c r="M123" i="8"/>
  <c r="M117" i="8"/>
  <c r="M113" i="8"/>
  <c r="M104" i="8"/>
  <c r="M96" i="8"/>
  <c r="M90" i="8"/>
  <c r="M85" i="8"/>
  <c r="M81" i="8"/>
  <c r="M78" i="8"/>
  <c r="M70" i="8"/>
  <c r="M68" i="8" s="1"/>
  <c r="M59" i="8"/>
  <c r="M56" i="8"/>
  <c r="M46" i="8"/>
  <c r="M23" i="8"/>
  <c r="N293" i="8"/>
  <c r="N283" i="8"/>
  <c r="N277" i="8"/>
  <c r="N272" i="8"/>
  <c r="N264" i="8"/>
  <c r="N260" i="8"/>
  <c r="N253" i="8"/>
  <c r="N252" i="8" s="1"/>
  <c r="N247" i="8"/>
  <c r="N239" i="8"/>
  <c r="N236" i="8"/>
  <c r="N228" i="8"/>
  <c r="N217" i="8"/>
  <c r="N206" i="8"/>
  <c r="N199" i="8"/>
  <c r="N197" i="8" s="1"/>
  <c r="N193" i="8"/>
  <c r="N192" i="8" s="1"/>
  <c r="N189" i="8"/>
  <c r="N185" i="8"/>
  <c r="N180" i="8"/>
  <c r="N176" i="8"/>
  <c r="N167" i="8"/>
  <c r="N166" i="8" s="1"/>
  <c r="N161" i="8"/>
  <c r="N152" i="8"/>
  <c r="N145" i="8"/>
  <c r="N142" i="8"/>
  <c r="N137" i="8"/>
  <c r="O132" i="8"/>
  <c r="N129" i="8"/>
  <c r="N123" i="8"/>
  <c r="N117" i="8"/>
  <c r="N113" i="8"/>
  <c r="N104" i="8"/>
  <c r="N96" i="8"/>
  <c r="N90" i="8"/>
  <c r="N85" i="8"/>
  <c r="N81" i="8"/>
  <c r="N78" i="8"/>
  <c r="N70" i="8"/>
  <c r="N68" i="8" s="1"/>
  <c r="N59" i="8"/>
  <c r="N56" i="8"/>
  <c r="N46" i="8"/>
  <c r="N23" i="8"/>
  <c r="N232" i="8" l="1"/>
  <c r="M232" i="8"/>
  <c r="O277" i="8"/>
  <c r="O96" i="8"/>
  <c r="M84" i="8"/>
  <c r="N84" i="8"/>
  <c r="O293" i="8"/>
  <c r="M270" i="8"/>
  <c r="M269" i="8" s="1"/>
  <c r="O283" i="8"/>
  <c r="O59" i="8"/>
  <c r="O239" i="8"/>
  <c r="N270" i="8"/>
  <c r="N269" i="8" s="1"/>
  <c r="M22" i="8"/>
  <c r="O185" i="8"/>
  <c r="O192" i="8"/>
  <c r="O228" i="8"/>
  <c r="O193" i="8"/>
  <c r="N22" i="8"/>
  <c r="N55" i="8"/>
  <c r="N54" i="8" s="1"/>
  <c r="N77" i="8"/>
  <c r="N259" i="8"/>
  <c r="O46" i="8"/>
  <c r="C46" i="8" s="1"/>
  <c r="O70" i="8"/>
  <c r="O81" i="8"/>
  <c r="O85" i="8"/>
  <c r="O113" i="8"/>
  <c r="O123" i="8"/>
  <c r="O142" i="8"/>
  <c r="O152" i="8"/>
  <c r="O180" i="8"/>
  <c r="O189" i="8"/>
  <c r="O217" i="8"/>
  <c r="O264" i="8"/>
  <c r="O272" i="8"/>
  <c r="O281" i="8"/>
  <c r="M166" i="8"/>
  <c r="O166" i="8" s="1"/>
  <c r="O167" i="8"/>
  <c r="M197" i="8"/>
  <c r="O199" i="8"/>
  <c r="M252" i="8"/>
  <c r="O252" i="8" s="1"/>
  <c r="O253" i="8"/>
  <c r="O23" i="8"/>
  <c r="M55" i="8"/>
  <c r="O56" i="8"/>
  <c r="O68" i="8"/>
  <c r="M77" i="8"/>
  <c r="O78" i="8"/>
  <c r="O90" i="8"/>
  <c r="O104" i="8"/>
  <c r="O117" i="8"/>
  <c r="O129" i="8"/>
  <c r="O137" i="8"/>
  <c r="O145" i="8"/>
  <c r="O161" i="8"/>
  <c r="O236" i="8"/>
  <c r="O247" i="8"/>
  <c r="O260" i="8"/>
  <c r="M259" i="8"/>
  <c r="N131" i="8"/>
  <c r="N175" i="8"/>
  <c r="N174" i="8" s="1"/>
  <c r="N205" i="8"/>
  <c r="N196" i="8" s="1"/>
  <c r="M131" i="8"/>
  <c r="M175" i="8"/>
  <c r="M205" i="8"/>
  <c r="O205" i="8" s="1"/>
  <c r="O176" i="8"/>
  <c r="O206" i="8"/>
  <c r="M188" i="8"/>
  <c r="M291" i="8"/>
  <c r="N188" i="8"/>
  <c r="N291" i="8"/>
  <c r="N290" i="8" s="1"/>
  <c r="L303" i="8"/>
  <c r="L301" i="8"/>
  <c r="L299" i="8"/>
  <c r="L296" i="8"/>
  <c r="L297" i="8"/>
  <c r="L298" i="8"/>
  <c r="L295" i="8"/>
  <c r="L294" i="8"/>
  <c r="L285" i="8"/>
  <c r="L284" i="8"/>
  <c r="L280" i="8"/>
  <c r="L279" i="8"/>
  <c r="L278" i="8"/>
  <c r="L276" i="8"/>
  <c r="L275" i="8"/>
  <c r="L274" i="8"/>
  <c r="L273" i="8"/>
  <c r="L271" i="8"/>
  <c r="L268" i="8"/>
  <c r="L267" i="8"/>
  <c r="L266" i="8"/>
  <c r="L265" i="8"/>
  <c r="L263" i="8"/>
  <c r="L262" i="8"/>
  <c r="L261" i="8"/>
  <c r="L258" i="8"/>
  <c r="L257" i="8"/>
  <c r="L256" i="8"/>
  <c r="L255" i="8"/>
  <c r="L254" i="8"/>
  <c r="L251" i="8"/>
  <c r="L250" i="8"/>
  <c r="L249" i="8"/>
  <c r="L248" i="8"/>
  <c r="L246" i="8"/>
  <c r="L245" i="8"/>
  <c r="L244" i="8"/>
  <c r="L243" i="8"/>
  <c r="L242" i="8"/>
  <c r="L241" i="8"/>
  <c r="L240" i="8"/>
  <c r="L238" i="8"/>
  <c r="L237" i="8"/>
  <c r="L233" i="8"/>
  <c r="L230" i="8"/>
  <c r="L229" i="8"/>
  <c r="L227" i="8"/>
  <c r="L226" i="8"/>
  <c r="L225" i="8"/>
  <c r="L224" i="8"/>
  <c r="L223" i="8"/>
  <c r="L222" i="8"/>
  <c r="L221" i="8"/>
  <c r="L220" i="8"/>
  <c r="L219" i="8"/>
  <c r="L218" i="8"/>
  <c r="L216" i="8"/>
  <c r="L215" i="8"/>
  <c r="L214" i="8"/>
  <c r="L213" i="8"/>
  <c r="L212" i="8"/>
  <c r="L211" i="8"/>
  <c r="L210" i="8"/>
  <c r="L209" i="8"/>
  <c r="L208" i="8"/>
  <c r="L207" i="8"/>
  <c r="L204" i="8"/>
  <c r="L203" i="8"/>
  <c r="L202" i="8"/>
  <c r="L201" i="8"/>
  <c r="L200" i="8"/>
  <c r="L198" i="8"/>
  <c r="L194" i="8"/>
  <c r="L191" i="8"/>
  <c r="L190" i="8"/>
  <c r="L187" i="8"/>
  <c r="L186" i="8"/>
  <c r="L184" i="8"/>
  <c r="L183" i="8"/>
  <c r="L182" i="8"/>
  <c r="L181" i="8"/>
  <c r="L179" i="8"/>
  <c r="L178" i="8"/>
  <c r="L177" i="8"/>
  <c r="L173" i="8"/>
  <c r="L172" i="8"/>
  <c r="L171" i="8"/>
  <c r="L170" i="8"/>
  <c r="L169" i="8"/>
  <c r="L168" i="8"/>
  <c r="L165" i="8"/>
  <c r="L164" i="8"/>
  <c r="L163" i="8"/>
  <c r="L162" i="8"/>
  <c r="L160" i="8"/>
  <c r="L159" i="8"/>
  <c r="L158" i="8"/>
  <c r="L157" i="8"/>
  <c r="L156" i="8"/>
  <c r="L155" i="8"/>
  <c r="L154" i="8"/>
  <c r="L153" i="8"/>
  <c r="L151" i="8"/>
  <c r="L150" i="8"/>
  <c r="L149" i="8"/>
  <c r="L148" i="8"/>
  <c r="L147" i="8"/>
  <c r="L146" i="8"/>
  <c r="L144" i="8"/>
  <c r="L143" i="8"/>
  <c r="L141" i="8"/>
  <c r="L140" i="8"/>
  <c r="L139" i="8"/>
  <c r="L138" i="8"/>
  <c r="L135" i="8"/>
  <c r="L134" i="8"/>
  <c r="L133" i="8"/>
  <c r="L130" i="8"/>
  <c r="L128" i="8"/>
  <c r="L127" i="8"/>
  <c r="L126" i="8"/>
  <c r="L125" i="8"/>
  <c r="L124" i="8"/>
  <c r="L122" i="8"/>
  <c r="L121" i="8"/>
  <c r="L120" i="8"/>
  <c r="L119" i="8"/>
  <c r="L118" i="8"/>
  <c r="L116" i="8"/>
  <c r="L115" i="8"/>
  <c r="L114" i="8"/>
  <c r="L112" i="8"/>
  <c r="L111" i="8"/>
  <c r="L110" i="8"/>
  <c r="L109" i="8"/>
  <c r="L108" i="8"/>
  <c r="L107" i="8"/>
  <c r="L106" i="8"/>
  <c r="L105" i="8"/>
  <c r="L103" i="8"/>
  <c r="L102" i="8"/>
  <c r="L101" i="8"/>
  <c r="L100" i="8"/>
  <c r="L99" i="8"/>
  <c r="L98" i="8"/>
  <c r="L97" i="8"/>
  <c r="L95" i="8"/>
  <c r="L94" i="8"/>
  <c r="L93" i="8"/>
  <c r="L92" i="8"/>
  <c r="L91" i="8"/>
  <c r="L89" i="8"/>
  <c r="L88" i="8"/>
  <c r="L87" i="8"/>
  <c r="L86" i="8"/>
  <c r="L83" i="8"/>
  <c r="L82" i="8"/>
  <c r="L80" i="8"/>
  <c r="L79" i="8"/>
  <c r="L75" i="8"/>
  <c r="L74" i="8"/>
  <c r="L72" i="8"/>
  <c r="L71" i="8"/>
  <c r="L69" i="8"/>
  <c r="L67" i="8"/>
  <c r="L66" i="8"/>
  <c r="L65" i="8"/>
  <c r="L64" i="8"/>
  <c r="L63" i="8"/>
  <c r="L62" i="8"/>
  <c r="L61" i="8"/>
  <c r="L60" i="8"/>
  <c r="L58" i="8"/>
  <c r="L57" i="8"/>
  <c r="L45" i="8"/>
  <c r="L42" i="8"/>
  <c r="C42" i="8" s="1"/>
  <c r="L41" i="8"/>
  <c r="C41" i="8" s="1"/>
  <c r="L40" i="8"/>
  <c r="C40" i="8" s="1"/>
  <c r="L39" i="8"/>
  <c r="C39" i="8" s="1"/>
  <c r="L37" i="8"/>
  <c r="C37" i="8" s="1"/>
  <c r="L36" i="8"/>
  <c r="C36" i="8" s="1"/>
  <c r="L34" i="8"/>
  <c r="C34" i="8" s="1"/>
  <c r="L32" i="8"/>
  <c r="C32" i="8" s="1"/>
  <c r="L31" i="8"/>
  <c r="C31" i="8" s="1"/>
  <c r="L30" i="8"/>
  <c r="C30" i="8" s="1"/>
  <c r="K293" i="8"/>
  <c r="K283" i="8"/>
  <c r="K277" i="8"/>
  <c r="K272" i="8"/>
  <c r="K264" i="8"/>
  <c r="K260" i="8"/>
  <c r="K253" i="8"/>
  <c r="K252" i="8" s="1"/>
  <c r="K247" i="8"/>
  <c r="K239" i="8"/>
  <c r="K236" i="8"/>
  <c r="K228" i="8"/>
  <c r="K217" i="8"/>
  <c r="K206" i="8"/>
  <c r="K199" i="8"/>
  <c r="K197" i="8" s="1"/>
  <c r="K193" i="8"/>
  <c r="K192" i="8" s="1"/>
  <c r="K189" i="8"/>
  <c r="K185" i="8"/>
  <c r="K180" i="8"/>
  <c r="K176" i="8"/>
  <c r="K167" i="8"/>
  <c r="K166" i="8" s="1"/>
  <c r="K161" i="8"/>
  <c r="K152" i="8"/>
  <c r="K145" i="8"/>
  <c r="K142" i="8"/>
  <c r="K137" i="8"/>
  <c r="K129" i="8"/>
  <c r="K123" i="8"/>
  <c r="K117" i="8"/>
  <c r="K113" i="8"/>
  <c r="K104" i="8"/>
  <c r="K96" i="8"/>
  <c r="K90" i="8"/>
  <c r="K85" i="8"/>
  <c r="K81" i="8"/>
  <c r="K78" i="8"/>
  <c r="K70" i="8"/>
  <c r="K68" i="8" s="1"/>
  <c r="K59" i="8"/>
  <c r="K56" i="8"/>
  <c r="K44" i="8"/>
  <c r="K38" i="8"/>
  <c r="K35" i="8"/>
  <c r="K33" i="8"/>
  <c r="K29" i="8"/>
  <c r="K23" i="8"/>
  <c r="I303" i="8"/>
  <c r="I301" i="8"/>
  <c r="I299" i="8"/>
  <c r="I296" i="8"/>
  <c r="I297" i="8"/>
  <c r="I298" i="8"/>
  <c r="I295" i="8"/>
  <c r="I294" i="8"/>
  <c r="I285" i="8"/>
  <c r="I284" i="8"/>
  <c r="I282" i="8"/>
  <c r="I280" i="8"/>
  <c r="I279" i="8"/>
  <c r="I278" i="8"/>
  <c r="I276" i="8"/>
  <c r="I275" i="8"/>
  <c r="I274" i="8"/>
  <c r="I273" i="8"/>
  <c r="I271" i="8"/>
  <c r="I268" i="8"/>
  <c r="I267" i="8"/>
  <c r="I266" i="8"/>
  <c r="I265" i="8"/>
  <c r="I263" i="8"/>
  <c r="I262" i="8"/>
  <c r="I261" i="8"/>
  <c r="I258" i="8"/>
  <c r="I257" i="8"/>
  <c r="I256" i="8"/>
  <c r="I255" i="8"/>
  <c r="I254" i="8"/>
  <c r="I251" i="8"/>
  <c r="I250" i="8"/>
  <c r="I249" i="8"/>
  <c r="I248" i="8"/>
  <c r="I246" i="8"/>
  <c r="I245" i="8"/>
  <c r="I244" i="8"/>
  <c r="I243" i="8"/>
  <c r="I242" i="8"/>
  <c r="I241" i="8"/>
  <c r="I240" i="8"/>
  <c r="I238" i="8"/>
  <c r="I237" i="8"/>
  <c r="I233" i="8"/>
  <c r="I230" i="8"/>
  <c r="I229" i="8"/>
  <c r="I227" i="8"/>
  <c r="I226" i="8"/>
  <c r="I225" i="8"/>
  <c r="I224" i="8"/>
  <c r="I223" i="8"/>
  <c r="I222" i="8"/>
  <c r="I221" i="8"/>
  <c r="I220" i="8"/>
  <c r="I219" i="8"/>
  <c r="I218" i="8"/>
  <c r="I216" i="8"/>
  <c r="I215" i="8"/>
  <c r="I214" i="8"/>
  <c r="I213" i="8"/>
  <c r="I212" i="8"/>
  <c r="I211" i="8"/>
  <c r="I210" i="8"/>
  <c r="I209" i="8"/>
  <c r="I208" i="8"/>
  <c r="I207" i="8"/>
  <c r="I204" i="8"/>
  <c r="I203" i="8"/>
  <c r="I202" i="8"/>
  <c r="I201" i="8"/>
  <c r="I200" i="8"/>
  <c r="I198" i="8"/>
  <c r="I194" i="8"/>
  <c r="I191" i="8"/>
  <c r="I190" i="8"/>
  <c r="I187" i="8"/>
  <c r="I186" i="8"/>
  <c r="I184" i="8"/>
  <c r="I183" i="8"/>
  <c r="I182" i="8"/>
  <c r="I181" i="8"/>
  <c r="I179" i="8"/>
  <c r="I178" i="8"/>
  <c r="I177" i="8"/>
  <c r="I173" i="8"/>
  <c r="I172" i="8"/>
  <c r="I171" i="8"/>
  <c r="I170" i="8"/>
  <c r="I169" i="8"/>
  <c r="I168" i="8"/>
  <c r="I165" i="8"/>
  <c r="I164" i="8"/>
  <c r="I163" i="8"/>
  <c r="I162" i="8"/>
  <c r="I160" i="8"/>
  <c r="I159" i="8"/>
  <c r="I158" i="8"/>
  <c r="I157" i="8"/>
  <c r="I156" i="8"/>
  <c r="I155" i="8"/>
  <c r="I154" i="8"/>
  <c r="I153" i="8"/>
  <c r="I151" i="8"/>
  <c r="I150" i="8"/>
  <c r="I149" i="8"/>
  <c r="I148" i="8"/>
  <c r="I147" i="8"/>
  <c r="I146" i="8"/>
  <c r="I144" i="8"/>
  <c r="I143" i="8"/>
  <c r="I141" i="8"/>
  <c r="I140" i="8"/>
  <c r="I139" i="8"/>
  <c r="I138" i="8"/>
  <c r="I135" i="8"/>
  <c r="I134" i="8"/>
  <c r="I133" i="8"/>
  <c r="I130" i="8"/>
  <c r="I128" i="8"/>
  <c r="I127" i="8"/>
  <c r="I126" i="8"/>
  <c r="I125" i="8"/>
  <c r="I124" i="8"/>
  <c r="I122" i="8"/>
  <c r="I121" i="8"/>
  <c r="I120" i="8"/>
  <c r="I119" i="8"/>
  <c r="I118" i="8"/>
  <c r="I116" i="8"/>
  <c r="I115" i="8"/>
  <c r="I114" i="8"/>
  <c r="I112" i="8"/>
  <c r="I111" i="8"/>
  <c r="I110" i="8"/>
  <c r="I109" i="8"/>
  <c r="I108" i="8"/>
  <c r="I107" i="8"/>
  <c r="I106" i="8"/>
  <c r="I105" i="8"/>
  <c r="I103" i="8"/>
  <c r="I102" i="8"/>
  <c r="I101" i="8"/>
  <c r="I100" i="8"/>
  <c r="I99" i="8"/>
  <c r="I98" i="8"/>
  <c r="I97" i="8"/>
  <c r="I95" i="8"/>
  <c r="I94" i="8"/>
  <c r="I93" i="8"/>
  <c r="I92" i="8"/>
  <c r="I91" i="8"/>
  <c r="I89" i="8"/>
  <c r="I88" i="8"/>
  <c r="I87" i="8"/>
  <c r="I86" i="8"/>
  <c r="I83" i="8"/>
  <c r="I82" i="8"/>
  <c r="I80" i="8"/>
  <c r="I79" i="8"/>
  <c r="I75" i="8"/>
  <c r="I74" i="8"/>
  <c r="I72" i="8"/>
  <c r="I71" i="8"/>
  <c r="I69" i="8"/>
  <c r="I67" i="8"/>
  <c r="I66" i="8"/>
  <c r="I65" i="8"/>
  <c r="I64" i="8"/>
  <c r="I63" i="8"/>
  <c r="I62" i="8"/>
  <c r="I61" i="8"/>
  <c r="I60" i="8"/>
  <c r="I58" i="8"/>
  <c r="I57" i="8"/>
  <c r="I45" i="8"/>
  <c r="I26" i="8"/>
  <c r="I25" i="8"/>
  <c r="I24" i="8"/>
  <c r="H293" i="8"/>
  <c r="H283" i="8"/>
  <c r="H277" i="8"/>
  <c r="H272" i="8"/>
  <c r="H264" i="8"/>
  <c r="H260" i="8"/>
  <c r="H253" i="8"/>
  <c r="H252" i="8" s="1"/>
  <c r="H247" i="8"/>
  <c r="H239" i="8"/>
  <c r="H236" i="8"/>
  <c r="H228" i="8"/>
  <c r="H217" i="8"/>
  <c r="H206" i="8"/>
  <c r="H199" i="8"/>
  <c r="H197" i="8" s="1"/>
  <c r="H193" i="8"/>
  <c r="H192" i="8" s="1"/>
  <c r="H189" i="8"/>
  <c r="H185" i="8"/>
  <c r="H180" i="8"/>
  <c r="H176" i="8"/>
  <c r="H167" i="8"/>
  <c r="H166" i="8" s="1"/>
  <c r="H161" i="8"/>
  <c r="H152" i="8"/>
  <c r="H145" i="8"/>
  <c r="H142" i="8"/>
  <c r="H137" i="8"/>
  <c r="H129" i="8"/>
  <c r="H123" i="8"/>
  <c r="H117" i="8"/>
  <c r="H113" i="8"/>
  <c r="H104" i="8"/>
  <c r="H96" i="8"/>
  <c r="H90" i="8"/>
  <c r="H85" i="8"/>
  <c r="H81" i="8"/>
  <c r="H78" i="8"/>
  <c r="H70" i="8"/>
  <c r="H68" i="8" s="1"/>
  <c r="H59" i="8"/>
  <c r="H56" i="8"/>
  <c r="H44" i="8"/>
  <c r="H23" i="8"/>
  <c r="O197" i="8" l="1"/>
  <c r="M196" i="8"/>
  <c r="O84" i="8"/>
  <c r="H232" i="8"/>
  <c r="K232" i="8"/>
  <c r="O270" i="8"/>
  <c r="H77" i="8"/>
  <c r="O131" i="8"/>
  <c r="O22" i="8"/>
  <c r="H55" i="8"/>
  <c r="H54" i="8" s="1"/>
  <c r="K259" i="8"/>
  <c r="O196" i="8"/>
  <c r="M76" i="8"/>
  <c r="N76" i="8"/>
  <c r="N53" i="8" s="1"/>
  <c r="O259" i="8"/>
  <c r="O77" i="8"/>
  <c r="N231" i="8"/>
  <c r="N195" i="8" s="1"/>
  <c r="M290" i="8"/>
  <c r="O290" i="8" s="1"/>
  <c r="O291" i="8"/>
  <c r="H291" i="8"/>
  <c r="H290" i="8" s="1"/>
  <c r="H175" i="8"/>
  <c r="H174" i="8" s="1"/>
  <c r="H205" i="8"/>
  <c r="H196" i="8" s="1"/>
  <c r="H259" i="8"/>
  <c r="H270" i="8"/>
  <c r="H269" i="8" s="1"/>
  <c r="K28" i="8"/>
  <c r="K22" i="8" s="1"/>
  <c r="K84" i="8"/>
  <c r="K131" i="8"/>
  <c r="K175" i="8"/>
  <c r="K174" i="8" s="1"/>
  <c r="K205" i="8"/>
  <c r="K196" i="8" s="1"/>
  <c r="O269" i="8"/>
  <c r="O188" i="8"/>
  <c r="M174" i="8"/>
  <c r="O174" i="8" s="1"/>
  <c r="O175" i="8"/>
  <c r="M231" i="8"/>
  <c r="M286" i="8" s="1"/>
  <c r="O232" i="8"/>
  <c r="M54" i="8"/>
  <c r="O54" i="8" s="1"/>
  <c r="O55" i="8"/>
  <c r="H131" i="8"/>
  <c r="H188" i="8"/>
  <c r="K270" i="8"/>
  <c r="K269" i="8" s="1"/>
  <c r="K55" i="8"/>
  <c r="K54" i="8" s="1"/>
  <c r="K77" i="8"/>
  <c r="K188" i="8"/>
  <c r="K291" i="8"/>
  <c r="K290" i="8" s="1"/>
  <c r="H84" i="8"/>
  <c r="H22" i="8"/>
  <c r="E293" i="8"/>
  <c r="E283" i="8"/>
  <c r="E277" i="8"/>
  <c r="E272" i="8"/>
  <c r="E264" i="8"/>
  <c r="E260" i="8"/>
  <c r="E253" i="8"/>
  <c r="E252" i="8" s="1"/>
  <c r="E247" i="8"/>
  <c r="E239" i="8"/>
  <c r="E236" i="8"/>
  <c r="E228" i="8"/>
  <c r="E217" i="8"/>
  <c r="E206" i="8"/>
  <c r="E199" i="8"/>
  <c r="E197" i="8" s="1"/>
  <c r="E193" i="8"/>
  <c r="E192" i="8" s="1"/>
  <c r="E189" i="8"/>
  <c r="E185" i="8"/>
  <c r="E180" i="8"/>
  <c r="E176" i="8"/>
  <c r="E167" i="8"/>
  <c r="E166" i="8" s="1"/>
  <c r="E161" i="8"/>
  <c r="E152" i="8"/>
  <c r="E145" i="8"/>
  <c r="E142" i="8"/>
  <c r="E137" i="8"/>
  <c r="E129" i="8"/>
  <c r="E123" i="8"/>
  <c r="E117" i="8"/>
  <c r="E113" i="8"/>
  <c r="E104" i="8"/>
  <c r="E96" i="8"/>
  <c r="E90" i="8"/>
  <c r="E85" i="8"/>
  <c r="E81" i="8"/>
  <c r="E78" i="8"/>
  <c r="E70" i="8"/>
  <c r="E68" i="8" s="1"/>
  <c r="E59" i="8"/>
  <c r="E56" i="8"/>
  <c r="E23" i="8"/>
  <c r="N286" i="8" l="1"/>
  <c r="M195" i="8"/>
  <c r="K195" i="8"/>
  <c r="E232" i="8"/>
  <c r="O195" i="8"/>
  <c r="N52" i="8"/>
  <c r="N51" i="8" s="1"/>
  <c r="O76" i="8"/>
  <c r="H76" i="8"/>
  <c r="H231" i="8"/>
  <c r="H286" i="8" s="1"/>
  <c r="M53" i="8"/>
  <c r="O53" i="8" s="1"/>
  <c r="K76" i="8"/>
  <c r="K53" i="8" s="1"/>
  <c r="K231" i="8"/>
  <c r="E55" i="8"/>
  <c r="E54" i="8" s="1"/>
  <c r="E175" i="8"/>
  <c r="E174" i="8" s="1"/>
  <c r="E205" i="8"/>
  <c r="E196" i="8" s="1"/>
  <c r="O231" i="8"/>
  <c r="E131" i="8"/>
  <c r="E188" i="8"/>
  <c r="E77" i="8"/>
  <c r="E259" i="8"/>
  <c r="E270" i="8"/>
  <c r="E269" i="8" s="1"/>
  <c r="E291" i="8"/>
  <c r="E290" i="8" s="1"/>
  <c r="E84" i="8"/>
  <c r="L264" i="8"/>
  <c r="I264" i="8"/>
  <c r="L272" i="8"/>
  <c r="I272" i="8"/>
  <c r="K286" i="8" l="1"/>
  <c r="H195" i="8"/>
  <c r="N288" i="8"/>
  <c r="M52" i="8"/>
  <c r="M51" i="8" s="1"/>
  <c r="O51" i="8" s="1"/>
  <c r="H53" i="8"/>
  <c r="K52" i="8"/>
  <c r="E76" i="8"/>
  <c r="E53" i="8" s="1"/>
  <c r="O286" i="8"/>
  <c r="E231" i="8"/>
  <c r="E286" i="8" s="1"/>
  <c r="L293" i="8"/>
  <c r="I293" i="8"/>
  <c r="I260" i="8"/>
  <c r="L247" i="8"/>
  <c r="I247" i="8"/>
  <c r="L239" i="8"/>
  <c r="I239" i="8"/>
  <c r="L228" i="8"/>
  <c r="I228" i="8"/>
  <c r="L217" i="8"/>
  <c r="I217" i="8"/>
  <c r="L206" i="8"/>
  <c r="L189" i="8"/>
  <c r="I189" i="8"/>
  <c r="L185" i="8"/>
  <c r="I185" i="8"/>
  <c r="L180" i="8"/>
  <c r="I180" i="8"/>
  <c r="L176" i="8"/>
  <c r="I176" i="8"/>
  <c r="L161" i="8"/>
  <c r="I161" i="8"/>
  <c r="L152" i="8"/>
  <c r="I152" i="8"/>
  <c r="L145" i="8"/>
  <c r="I145" i="8"/>
  <c r="L142" i="8"/>
  <c r="I142" i="8"/>
  <c r="L137" i="8"/>
  <c r="I137" i="8"/>
  <c r="L132" i="8"/>
  <c r="L129" i="8"/>
  <c r="I129" i="8"/>
  <c r="L123" i="8"/>
  <c r="I123" i="8"/>
  <c r="L117" i="8"/>
  <c r="I117" i="8"/>
  <c r="L113" i="8"/>
  <c r="I113" i="8"/>
  <c r="L104" i="8"/>
  <c r="I104" i="8"/>
  <c r="L96" i="8"/>
  <c r="I96" i="8"/>
  <c r="L90" i="8"/>
  <c r="I90" i="8"/>
  <c r="L85" i="8"/>
  <c r="I85" i="8"/>
  <c r="L81" i="8"/>
  <c r="I81" i="8"/>
  <c r="L78" i="8"/>
  <c r="L59" i="8"/>
  <c r="I59" i="8"/>
  <c r="L56" i="8"/>
  <c r="I56" i="8"/>
  <c r="L44" i="8"/>
  <c r="I44" i="8"/>
  <c r="L23" i="8"/>
  <c r="I23" i="8"/>
  <c r="H52" i="8" l="1"/>
  <c r="L283" i="8"/>
  <c r="E195" i="8"/>
  <c r="E52" i="8" s="1"/>
  <c r="I283" i="8"/>
  <c r="O52" i="8"/>
  <c r="I236" i="8"/>
  <c r="L236" i="8"/>
  <c r="M288" i="8"/>
  <c r="O288" i="8" s="1"/>
  <c r="H51" i="8"/>
  <c r="H288" i="8"/>
  <c r="K51" i="8"/>
  <c r="K288" i="8"/>
  <c r="L28" i="8"/>
  <c r="C28" i="8" s="1"/>
  <c r="L38" i="8"/>
  <c r="C38" i="8" s="1"/>
  <c r="L68" i="8"/>
  <c r="L70" i="8"/>
  <c r="I131" i="8"/>
  <c r="I132" i="8"/>
  <c r="I192" i="8"/>
  <c r="I193" i="8"/>
  <c r="I199" i="8"/>
  <c r="L270" i="8"/>
  <c r="L277" i="8"/>
  <c r="I281" i="8"/>
  <c r="L29" i="8"/>
  <c r="C29" i="8" s="1"/>
  <c r="L33" i="8"/>
  <c r="C33" i="8" s="1"/>
  <c r="L35" i="8"/>
  <c r="C35" i="8" s="1"/>
  <c r="I68" i="8"/>
  <c r="I70" i="8"/>
  <c r="I77" i="8"/>
  <c r="I78" i="8"/>
  <c r="L192" i="8"/>
  <c r="L193" i="8"/>
  <c r="L199" i="8"/>
  <c r="I205" i="8"/>
  <c r="I206" i="8"/>
  <c r="I270" i="8"/>
  <c r="I277" i="8"/>
  <c r="L281" i="8"/>
  <c r="L166" i="8"/>
  <c r="L167" i="8"/>
  <c r="L259" i="8"/>
  <c r="L260" i="8"/>
  <c r="L252" i="8"/>
  <c r="L253" i="8"/>
  <c r="I252" i="8"/>
  <c r="I253" i="8"/>
  <c r="I166" i="8"/>
  <c r="I167" i="8"/>
  <c r="L131" i="8"/>
  <c r="L175" i="8"/>
  <c r="I232" i="8"/>
  <c r="I22" i="8"/>
  <c r="L84" i="8"/>
  <c r="L77" i="8"/>
  <c r="E51" i="8" l="1"/>
  <c r="E26" i="8"/>
  <c r="E22" i="8" s="1"/>
  <c r="L174" i="8"/>
  <c r="L197" i="8"/>
  <c r="I197" i="8"/>
  <c r="L22" i="8"/>
  <c r="I188" i="8"/>
  <c r="L188" i="8"/>
  <c r="L196" i="8"/>
  <c r="L205" i="8"/>
  <c r="I54" i="8"/>
  <c r="I55" i="8"/>
  <c r="L54" i="8"/>
  <c r="L55" i="8"/>
  <c r="L231" i="8"/>
  <c r="L232" i="8"/>
  <c r="L290" i="8"/>
  <c r="L291" i="8"/>
  <c r="I76" i="8"/>
  <c r="I84" i="8"/>
  <c r="I290" i="8"/>
  <c r="I291" i="8"/>
  <c r="I231" i="8"/>
  <c r="I259" i="8"/>
  <c r="I174" i="8"/>
  <c r="I175" i="8"/>
  <c r="E288" i="8" l="1"/>
  <c r="I269" i="8"/>
  <c r="I286" i="8"/>
  <c r="L269" i="8"/>
  <c r="I196" i="8"/>
  <c r="I195" i="8"/>
  <c r="L195" i="8"/>
  <c r="I53" i="8"/>
  <c r="L53" i="8"/>
  <c r="L76" i="8"/>
  <c r="L286" i="8"/>
  <c r="L288" i="8" l="1"/>
  <c r="I52" i="8"/>
  <c r="L52" i="8" l="1"/>
  <c r="I51" i="8"/>
  <c r="I288" i="8"/>
  <c r="L51" i="8"/>
  <c r="F73" i="8"/>
  <c r="C73" i="8" s="1"/>
  <c r="F235" i="8"/>
  <c r="C235" i="8" s="1"/>
  <c r="F234" i="8"/>
  <c r="C234" i="8" s="1"/>
  <c r="F266" i="8"/>
  <c r="C266" i="8" s="1"/>
  <c r="F249" i="8"/>
  <c r="C249" i="8" s="1"/>
  <c r="F230" i="8"/>
  <c r="C230" i="8" s="1"/>
  <c r="F221" i="8"/>
  <c r="C221" i="8" s="1"/>
  <c r="F212" i="8"/>
  <c r="C212" i="8" s="1"/>
  <c r="F202" i="8"/>
  <c r="C202" i="8" s="1"/>
  <c r="F169" i="8"/>
  <c r="C169" i="8" s="1"/>
  <c r="F158" i="8"/>
  <c r="C158" i="8" s="1"/>
  <c r="F149" i="8"/>
  <c r="C149" i="8" s="1"/>
  <c r="F139" i="8"/>
  <c r="C139" i="8" s="1"/>
  <c r="F121" i="8"/>
  <c r="C121" i="8" s="1"/>
  <c r="F111" i="8"/>
  <c r="C111" i="8" s="1"/>
  <c r="F102" i="8"/>
  <c r="C102" i="8" s="1"/>
  <c r="F93" i="8"/>
  <c r="C93" i="8" s="1"/>
  <c r="F74" i="8"/>
  <c r="C74" i="8" s="1"/>
  <c r="F63" i="8"/>
  <c r="C63" i="8" s="1"/>
  <c r="F27" i="8"/>
  <c r="C27" i="8" s="1"/>
  <c r="F165" i="8"/>
  <c r="C165" i="8" s="1"/>
  <c r="F128" i="8"/>
  <c r="C128" i="8" s="1"/>
  <c r="F65" i="8"/>
  <c r="C65" i="8" s="1"/>
  <c r="F295" i="8"/>
  <c r="C295" i="8" s="1"/>
  <c r="F258" i="8"/>
  <c r="C258" i="8" s="1"/>
  <c r="F238" i="8"/>
  <c r="C238" i="8" s="1"/>
  <c r="F220" i="8"/>
  <c r="C220" i="8" s="1"/>
  <c r="F211" i="8"/>
  <c r="C211" i="8" s="1"/>
  <c r="F191" i="8"/>
  <c r="C191" i="8" s="1"/>
  <c r="F179" i="8"/>
  <c r="C179" i="8" s="1"/>
  <c r="F157" i="8"/>
  <c r="C157" i="8" s="1"/>
  <c r="F115" i="8"/>
  <c r="C115" i="8" s="1"/>
  <c r="F106" i="8"/>
  <c r="C106" i="8" s="1"/>
  <c r="F92" i="8"/>
  <c r="C92" i="8" s="1"/>
  <c r="F178" i="8"/>
  <c r="C178" i="8" s="1"/>
  <c r="F246" i="8"/>
  <c r="C246" i="8" s="1"/>
  <c r="F136" i="8"/>
  <c r="C136" i="8" s="1"/>
  <c r="F62" i="8"/>
  <c r="C62" i="8" s="1"/>
  <c r="F141" i="8"/>
  <c r="C141" i="8" s="1"/>
  <c r="F25" i="8"/>
  <c r="C25" i="8" s="1"/>
  <c r="F280" i="8"/>
  <c r="C280" i="8" s="1"/>
  <c r="F257" i="8"/>
  <c r="C257" i="8" s="1"/>
  <c r="F95" i="8"/>
  <c r="C95" i="8" s="1"/>
  <c r="F298" i="8"/>
  <c r="C298" i="8" s="1"/>
  <c r="F279" i="8"/>
  <c r="C279" i="8" s="1"/>
  <c r="F267" i="8"/>
  <c r="C267" i="8" s="1"/>
  <c r="F256" i="8"/>
  <c r="C256" i="8" s="1"/>
  <c r="F245" i="8"/>
  <c r="C245" i="8" s="1"/>
  <c r="F213" i="8"/>
  <c r="C213" i="8" s="1"/>
  <c r="F203" i="8"/>
  <c r="C203" i="8" s="1"/>
  <c r="F182" i="8"/>
  <c r="C182" i="8" s="1"/>
  <c r="F155" i="8"/>
  <c r="C155" i="8" s="1"/>
  <c r="F127" i="8"/>
  <c r="C127" i="8" s="1"/>
  <c r="F112" i="8"/>
  <c r="C112" i="8" s="1"/>
  <c r="F103" i="8"/>
  <c r="C103" i="8" s="1"/>
  <c r="F83" i="8"/>
  <c r="C83" i="8" s="1"/>
  <c r="F64" i="8"/>
  <c r="C64" i="8" s="1"/>
  <c r="F204" i="8"/>
  <c r="C204" i="8" s="1"/>
  <c r="F156" i="8"/>
  <c r="C156" i="8" s="1"/>
  <c r="C242" i="8"/>
  <c r="F242" i="8"/>
  <c r="F94" i="8"/>
  <c r="C94" i="8" s="1"/>
  <c r="F301" i="8"/>
  <c r="C301" i="8" s="1"/>
  <c r="F140" i="8"/>
  <c r="C140" i="8" s="1"/>
  <c r="F296" i="8"/>
  <c r="C296" i="8" s="1"/>
  <c r="F244" i="8"/>
  <c r="C244" i="8" s="1"/>
  <c r="F216" i="8"/>
  <c r="C216" i="8" s="1"/>
  <c r="F173" i="8"/>
  <c r="C173" i="8" s="1"/>
  <c r="F154" i="8"/>
  <c r="C154" i="8" s="1"/>
  <c r="F126" i="8"/>
  <c r="C126" i="8" s="1"/>
  <c r="F107" i="8"/>
  <c r="C107" i="8" s="1"/>
  <c r="F88" i="8"/>
  <c r="C88" i="8" s="1"/>
  <c r="F58" i="8"/>
  <c r="C58" i="8" s="1"/>
  <c r="F151" i="8"/>
  <c r="C151" i="8" s="1"/>
  <c r="F299" i="8"/>
  <c r="C299" i="8" s="1"/>
  <c r="F243" i="8"/>
  <c r="C243" i="8" s="1"/>
  <c r="F215" i="8"/>
  <c r="C215" i="8" s="1"/>
  <c r="F184" i="8"/>
  <c r="C184" i="8" s="1"/>
  <c r="F120" i="8"/>
  <c r="C120" i="8" s="1"/>
  <c r="F72" i="8"/>
  <c r="C72" i="8" s="1"/>
  <c r="F264" i="8"/>
  <c r="C264" i="8"/>
  <c r="F293" i="8"/>
  <c r="F91" i="8"/>
  <c r="C91" i="8" s="1"/>
  <c r="F90" i="8"/>
  <c r="C90" i="8"/>
  <c r="F265" i="8"/>
  <c r="C265" i="8" s="1"/>
  <c r="C164" i="8"/>
  <c r="F164" i="8"/>
  <c r="C80" i="8"/>
  <c r="F80" i="8"/>
  <c r="F119" i="8"/>
  <c r="C119" i="8" s="1"/>
  <c r="F148" i="8"/>
  <c r="C148" i="8" s="1"/>
  <c r="F66" i="8"/>
  <c r="C66" i="8" s="1"/>
  <c r="F160" i="8"/>
  <c r="C160" i="8" s="1"/>
  <c r="F297" i="8"/>
  <c r="C297" i="8" s="1"/>
  <c r="F263" i="8"/>
  <c r="C263" i="8" s="1"/>
  <c r="F210" i="8"/>
  <c r="C210" i="8" s="1"/>
  <c r="F303" i="8"/>
  <c r="C303" i="8" s="1"/>
  <c r="F274" i="8"/>
  <c r="C274" i="8" s="1"/>
  <c r="F250" i="8"/>
  <c r="C250" i="8" s="1"/>
  <c r="F222" i="8"/>
  <c r="C222" i="8" s="1"/>
  <c r="F187" i="8"/>
  <c r="C187" i="8" s="1"/>
  <c r="F159" i="8"/>
  <c r="C159" i="8" s="1"/>
  <c r="F134" i="8"/>
  <c r="C134" i="8" s="1"/>
  <c r="F108" i="8"/>
  <c r="C108" i="8" s="1"/>
  <c r="F89" i="8"/>
  <c r="C89" i="8" s="1"/>
  <c r="F43" i="8"/>
  <c r="C43" i="8" s="1"/>
  <c r="F171" i="8"/>
  <c r="C171" i="8" s="1"/>
  <c r="F61" i="8"/>
  <c r="C61" i="8" s="1"/>
  <c r="F273" i="8"/>
  <c r="C273" i="8" s="1"/>
  <c r="F272" i="8"/>
  <c r="C272" i="8" s="1"/>
  <c r="F281" i="8"/>
  <c r="C281" i="8" s="1"/>
  <c r="F132" i="8"/>
  <c r="C132" i="8" s="1"/>
  <c r="F232" i="8"/>
  <c r="C232" i="8" s="1"/>
  <c r="F286" i="8"/>
  <c r="F109" i="8"/>
  <c r="C109" i="8" s="1"/>
  <c r="F251" i="8"/>
  <c r="C251" i="8" s="1"/>
  <c r="F285" i="8"/>
  <c r="C285" i="8" s="1"/>
  <c r="F241" i="8"/>
  <c r="C241" i="8" s="1"/>
  <c r="F170" i="8"/>
  <c r="C170" i="8" s="1"/>
  <c r="F99" i="8"/>
  <c r="C99" i="8" s="1"/>
  <c r="F219" i="8"/>
  <c r="C219" i="8" s="1"/>
  <c r="F193" i="8"/>
  <c r="C193" i="8" s="1"/>
  <c r="F291" i="8"/>
  <c r="F175" i="8"/>
  <c r="C175" i="8" s="1"/>
  <c r="F110" i="8"/>
  <c r="C110" i="8" s="1"/>
  <c r="F268" i="8"/>
  <c r="C268" i="8" s="1"/>
  <c r="F223" i="8"/>
  <c r="C223" i="8" s="1"/>
  <c r="F183" i="8"/>
  <c r="C183" i="8" s="1"/>
  <c r="F255" i="8"/>
  <c r="C255" i="8" s="1"/>
  <c r="F208" i="8"/>
  <c r="C208" i="8" s="1"/>
  <c r="F144" i="8"/>
  <c r="C144" i="8" s="1"/>
  <c r="F98" i="8"/>
  <c r="C98" i="8" s="1"/>
  <c r="F227" i="8"/>
  <c r="C227" i="8" s="1"/>
  <c r="F276" i="8"/>
  <c r="C276" i="8" s="1"/>
  <c r="F201" i="8"/>
  <c r="C201" i="8" s="1"/>
  <c r="F125" i="8"/>
  <c r="C125" i="8" s="1"/>
  <c r="F101" i="8"/>
  <c r="C101" i="8" s="1"/>
  <c r="F294" i="8"/>
  <c r="C294" i="8" s="1"/>
  <c r="F240" i="8"/>
  <c r="C240" i="8" s="1"/>
  <c r="F239" i="8"/>
  <c r="C239" i="8" s="1"/>
  <c r="F143" i="8"/>
  <c r="C143" i="8" s="1"/>
  <c r="F142" i="8"/>
  <c r="C142" i="8" s="1"/>
  <c r="F180" i="8"/>
  <c r="C180" i="8"/>
  <c r="F97" i="8"/>
  <c r="C97" i="8" s="1"/>
  <c r="F96" i="8"/>
  <c r="C96" i="8" s="1"/>
  <c r="F60" i="8"/>
  <c r="C60" i="8" s="1"/>
  <c r="F59" i="8"/>
  <c r="C59" i="8" s="1"/>
  <c r="F138" i="8"/>
  <c r="C138" i="8" s="1"/>
  <c r="F137" i="8"/>
  <c r="C137" i="8" s="1"/>
  <c r="F228" i="8"/>
  <c r="C228" i="8" s="1"/>
  <c r="F162" i="8"/>
  <c r="C162" i="8" s="1"/>
  <c r="F161" i="8"/>
  <c r="C161" i="8" s="1"/>
  <c r="F45" i="8"/>
  <c r="C45" i="8" s="1"/>
  <c r="F44" i="8"/>
  <c r="C44" i="8" s="1"/>
  <c r="F248" i="8"/>
  <c r="C248" i="8" s="1"/>
  <c r="F247" i="8"/>
  <c r="C247" i="8" s="1"/>
  <c r="F123" i="8"/>
  <c r="C123" i="8" s="1"/>
  <c r="F252" i="8"/>
  <c r="C252" i="8" s="1"/>
  <c r="F77" i="8"/>
  <c r="C77" i="8" s="1"/>
  <c r="F78" i="8"/>
  <c r="C78" i="8" s="1"/>
  <c r="F69" i="8"/>
  <c r="C69" i="8" s="1"/>
  <c r="F68" i="8"/>
  <c r="C68" i="8" s="1"/>
  <c r="F282" i="8"/>
  <c r="C282" i="8" s="1"/>
  <c r="F167" i="8"/>
  <c r="C167" i="8" s="1"/>
  <c r="F200" i="8"/>
  <c r="C200" i="8" s="1"/>
  <c r="F199" i="8"/>
  <c r="C199" i="8" s="1"/>
  <c r="F133" i="8"/>
  <c r="C133" i="8" s="1"/>
  <c r="F131" i="8"/>
  <c r="C131" i="8" s="1"/>
  <c r="F197" i="8"/>
  <c r="C197" i="8" s="1"/>
  <c r="F284" i="8"/>
  <c r="C284" i="8" s="1"/>
  <c r="F283" i="8"/>
  <c r="C283" i="8" s="1"/>
  <c r="F176" i="8"/>
  <c r="C176" i="8" s="1"/>
  <c r="F53" i="8"/>
  <c r="C53" i="8" s="1"/>
  <c r="F26" i="8"/>
  <c r="C26" i="8" s="1"/>
  <c r="F288" i="8"/>
  <c r="F226" i="8"/>
  <c r="C226" i="8" s="1"/>
  <c r="F229" i="8"/>
  <c r="C229" i="8" s="1"/>
  <c r="F124" i="8"/>
  <c r="C124" i="8" s="1"/>
  <c r="F87" i="8"/>
  <c r="C87" i="8" s="1"/>
  <c r="F275" i="8"/>
  <c r="C275" i="8" s="1"/>
  <c r="F147" i="8"/>
  <c r="C147" i="8" s="1"/>
  <c r="F262" i="8"/>
  <c r="C262" i="8" s="1"/>
  <c r="F209" i="8"/>
  <c r="C209" i="8" s="1"/>
  <c r="F150" i="8"/>
  <c r="C150" i="8" s="1"/>
  <c r="F122" i="8"/>
  <c r="C122" i="8" s="1"/>
  <c r="F75" i="8"/>
  <c r="C75" i="8" s="1"/>
  <c r="F135" i="8"/>
  <c r="C135" i="8" s="1"/>
  <c r="F130" i="8"/>
  <c r="C130" i="8" s="1"/>
  <c r="F129" i="8"/>
  <c r="C129" i="8" s="1"/>
  <c r="F181" i="8"/>
  <c r="C181" i="8" s="1"/>
  <c r="F85" i="8"/>
  <c r="C85" i="8" s="1"/>
  <c r="F153" i="8"/>
  <c r="C153" i="8" s="1"/>
  <c r="F152" i="8"/>
  <c r="C152" i="8" s="1"/>
  <c r="F206" i="8"/>
  <c r="C206" i="8" s="1"/>
  <c r="F194" i="8"/>
  <c r="C194" i="8" s="1"/>
  <c r="F192" i="8"/>
  <c r="C192" i="8" s="1"/>
  <c r="F168" i="8"/>
  <c r="C168" i="8" s="1"/>
  <c r="F166" i="8"/>
  <c r="C166" i="8" s="1"/>
  <c r="F196" i="8"/>
  <c r="C196" i="8" s="1"/>
  <c r="F54" i="8"/>
  <c r="C54" i="8" s="1"/>
  <c r="F198" i="8"/>
  <c r="C198" i="8" s="1"/>
  <c r="F195" i="8"/>
  <c r="C195" i="8" s="1"/>
  <c r="F52" i="8"/>
  <c r="C52" i="8" s="1"/>
  <c r="F56" i="8"/>
  <c r="C56" i="8" s="1"/>
  <c r="F116" i="8"/>
  <c r="C116" i="8" s="1"/>
  <c r="F172" i="8"/>
  <c r="C172" i="8" s="1"/>
  <c r="F146" i="8"/>
  <c r="C146" i="8" s="1"/>
  <c r="F145" i="8"/>
  <c r="C145" i="8" s="1"/>
  <c r="F218" i="8"/>
  <c r="C218" i="8" s="1"/>
  <c r="F217" i="8"/>
  <c r="C217" i="8" s="1"/>
  <c r="F22" i="8"/>
  <c r="C22" i="8" s="1"/>
  <c r="F23" i="8"/>
  <c r="C23" i="8" s="1"/>
  <c r="F24" i="8"/>
  <c r="C24" i="8" s="1"/>
  <c r="F290" i="8"/>
  <c r="F86" i="8"/>
  <c r="C86" i="8" s="1"/>
  <c r="F84" i="8"/>
  <c r="C84" i="8" s="1"/>
  <c r="F233" i="8"/>
  <c r="C233" i="8" s="1"/>
  <c r="F231" i="8"/>
  <c r="C231" i="8" s="1"/>
  <c r="F79" i="8"/>
  <c r="C79" i="8" s="1"/>
  <c r="F76" i="8"/>
  <c r="C76" i="8" s="1"/>
  <c r="F82" i="8"/>
  <c r="C82" i="8" s="1"/>
  <c r="F81" i="8"/>
  <c r="C81" i="8" s="1"/>
  <c r="F270" i="8"/>
  <c r="C270" i="8" s="1"/>
  <c r="F254" i="8"/>
  <c r="C254" i="8" s="1"/>
  <c r="F253" i="8"/>
  <c r="C253" i="8" s="1"/>
  <c r="F271" i="8"/>
  <c r="C271" i="8" s="1"/>
  <c r="F269" i="8"/>
  <c r="C269" i="8" s="1"/>
  <c r="F207" i="8"/>
  <c r="C207" i="8" s="1"/>
  <c r="F205" i="8"/>
  <c r="C205" i="8" s="1"/>
  <c r="F214" i="8"/>
  <c r="C214" i="8" s="1"/>
  <c r="F118" i="8"/>
  <c r="C118" i="8" s="1"/>
  <c r="F117" i="8"/>
  <c r="C117" i="8" s="1"/>
  <c r="F188" i="8"/>
  <c r="C188" i="8" s="1"/>
  <c r="F67" i="8"/>
  <c r="C67" i="8" s="1"/>
  <c r="F237" i="8"/>
  <c r="C237" i="8" s="1"/>
  <c r="F236" i="8"/>
  <c r="C236" i="8" s="1"/>
  <c r="F186" i="8"/>
  <c r="C186" i="8" s="1"/>
  <c r="F185" i="8"/>
  <c r="C185" i="8" s="1"/>
  <c r="F105" i="8"/>
  <c r="C105" i="8" s="1"/>
  <c r="F104" i="8"/>
  <c r="C104" i="8" s="1"/>
  <c r="F278" i="8"/>
  <c r="C278" i="8" s="1"/>
  <c r="F277" i="8"/>
  <c r="C277" i="8" s="1"/>
  <c r="F55" i="8"/>
  <c r="C55" i="8" s="1"/>
  <c r="F259" i="8"/>
  <c r="C259" i="8" s="1"/>
  <c r="F177" i="8"/>
  <c r="C177" i="8" s="1"/>
  <c r="F174" i="8"/>
  <c r="C174" i="8" s="1"/>
  <c r="F57" i="8"/>
  <c r="C57" i="8" s="1"/>
  <c r="F51" i="8"/>
  <c r="F225" i="8"/>
  <c r="C225" i="8" s="1"/>
  <c r="F100" i="8"/>
  <c r="C100" i="8" s="1"/>
  <c r="F190" i="8"/>
  <c r="C190" i="8" s="1"/>
  <c r="F189" i="8"/>
  <c r="C189" i="8" s="1"/>
  <c r="F71" i="8"/>
  <c r="C71" i="8" s="1"/>
  <c r="F70" i="8"/>
  <c r="C70" i="8" s="1"/>
  <c r="F163" i="8"/>
  <c r="C163" i="8" s="1"/>
  <c r="F224" i="8"/>
  <c r="C224" i="8" s="1"/>
  <c r="F114" i="8"/>
  <c r="C114" i="8" s="1"/>
  <c r="F113" i="8"/>
  <c r="C113" i="8" s="1"/>
  <c r="F261" i="8"/>
  <c r="C261" i="8" s="1"/>
  <c r="F260" i="8"/>
  <c r="C260" i="8" s="1"/>
  <c r="C51" i="8" l="1"/>
  <c r="C288" i="8"/>
  <c r="C293" i="8"/>
  <c r="C291" i="8"/>
  <c r="C286" i="8"/>
  <c r="C290" i="8" l="1"/>
  <c r="F249" i="12" l="1"/>
  <c r="C249" i="12" s="1"/>
  <c r="F178" i="12"/>
  <c r="C178" i="12" s="1"/>
  <c r="F172" i="12"/>
  <c r="C172" i="12" s="1"/>
  <c r="F256" i="12"/>
  <c r="C256" i="12" s="1"/>
  <c r="F230" i="12"/>
  <c r="C230" i="12" s="1"/>
  <c r="F148" i="12"/>
  <c r="C148" i="12" s="1"/>
  <c r="F115" i="12"/>
  <c r="C115" i="12" s="1"/>
  <c r="F245" i="12"/>
  <c r="C245" i="12" s="1"/>
  <c r="F73" i="12"/>
  <c r="C73" i="12" s="1"/>
  <c r="F280" i="12"/>
  <c r="C280" i="12" s="1"/>
  <c r="F220" i="12"/>
  <c r="C220" i="12" s="1"/>
  <c r="F204" i="12"/>
  <c r="C204" i="12" s="1"/>
  <c r="F140" i="12"/>
  <c r="C140" i="12" s="1"/>
  <c r="F232" i="12"/>
  <c r="C232" i="12" s="1"/>
  <c r="F171" i="12"/>
  <c r="C171" i="12" s="1"/>
  <c r="F106" i="12"/>
  <c r="C106" i="12" s="1"/>
  <c r="F150" i="12"/>
  <c r="C150" i="12" s="1"/>
  <c r="F126" i="12"/>
  <c r="C126" i="12" s="1"/>
  <c r="F114" i="12"/>
  <c r="C114" i="12" s="1"/>
  <c r="F113" i="12"/>
  <c r="C113" i="12" s="1"/>
  <c r="F102" i="12"/>
  <c r="C102" i="12" s="1"/>
  <c r="F83" i="12"/>
  <c r="C83" i="12" s="1"/>
  <c r="F67" i="12"/>
  <c r="C67" i="12" s="1"/>
  <c r="F285" i="12"/>
  <c r="C285" i="12" s="1"/>
  <c r="F275" i="12"/>
  <c r="C275" i="12" s="1"/>
  <c r="F296" i="12"/>
  <c r="C296" i="12" s="1"/>
  <c r="F201" i="12"/>
  <c r="C201" i="12" s="1"/>
  <c r="F169" i="12"/>
  <c r="C169" i="12" s="1"/>
  <c r="F128" i="12"/>
  <c r="C128" i="12" s="1"/>
  <c r="F43" i="12"/>
  <c r="C43" i="12" s="1"/>
  <c r="F164" i="12"/>
  <c r="C164" i="12" s="1"/>
  <c r="C243" i="12"/>
  <c r="F243" i="12"/>
  <c r="F266" i="12"/>
  <c r="C266" i="12" s="1"/>
  <c r="F297" i="12"/>
  <c r="C297" i="12" s="1"/>
  <c r="F295" i="12"/>
  <c r="C295" i="12" s="1"/>
  <c r="F267" i="12"/>
  <c r="C267" i="12" s="1"/>
  <c r="F258" i="12"/>
  <c r="C258" i="12" s="1"/>
  <c r="F250" i="12"/>
  <c r="C250" i="12" s="1"/>
  <c r="F246" i="12"/>
  <c r="C246" i="12" s="1"/>
  <c r="F219" i="12"/>
  <c r="C219" i="12" s="1"/>
  <c r="F203" i="12"/>
  <c r="C203" i="12" s="1"/>
  <c r="F187" i="12"/>
  <c r="C187" i="12" s="1"/>
  <c r="F173" i="12"/>
  <c r="C173" i="12" s="1"/>
  <c r="F165" i="12"/>
  <c r="C165" i="12" s="1"/>
  <c r="F163" i="12"/>
  <c r="C163" i="12" s="1"/>
  <c r="F119" i="12"/>
  <c r="C119" i="12" s="1"/>
  <c r="F95" i="12"/>
  <c r="C95" i="12" s="1"/>
  <c r="F93" i="12"/>
  <c r="C93" i="12" s="1"/>
  <c r="F72" i="12"/>
  <c r="C72" i="12" s="1"/>
  <c r="F27" i="12"/>
  <c r="C27" i="12" s="1"/>
  <c r="F294" i="12"/>
  <c r="C294" i="12" s="1"/>
  <c r="F293" i="12"/>
  <c r="F263" i="12"/>
  <c r="C263" i="12" s="1"/>
  <c r="F255" i="12"/>
  <c r="C255" i="12" s="1"/>
  <c r="F244" i="12"/>
  <c r="C244" i="12" s="1"/>
  <c r="F242" i="12"/>
  <c r="C242" i="12" s="1"/>
  <c r="F216" i="12"/>
  <c r="C216" i="12" s="1"/>
  <c r="F191" i="12"/>
  <c r="C191" i="12" s="1"/>
  <c r="F170" i="12"/>
  <c r="C170" i="12" s="1"/>
  <c r="F151" i="12"/>
  <c r="C151" i="12" s="1"/>
  <c r="F149" i="12"/>
  <c r="C149" i="12" s="1"/>
  <c r="F141" i="12"/>
  <c r="C141" i="12" s="1"/>
  <c r="F139" i="12"/>
  <c r="C139" i="12" s="1"/>
  <c r="F127" i="12"/>
  <c r="C127" i="12" s="1"/>
  <c r="F116" i="12"/>
  <c r="C116" i="12" s="1"/>
  <c r="F94" i="12"/>
  <c r="C94" i="12" s="1"/>
  <c r="F279" i="12"/>
  <c r="C279" i="12" s="1"/>
  <c r="F92" i="12"/>
  <c r="C92" i="12" s="1"/>
  <c r="F262" i="12"/>
  <c r="C262" i="12" s="1"/>
  <c r="F238" i="12"/>
  <c r="C238" i="12" s="1"/>
  <c r="F226" i="12"/>
  <c r="C226" i="12" s="1"/>
  <c r="F215" i="12"/>
  <c r="C215" i="12" s="1"/>
  <c r="F213" i="12"/>
  <c r="C213" i="12" s="1"/>
  <c r="F183" i="12"/>
  <c r="C183" i="12" s="1"/>
  <c r="F158" i="12"/>
  <c r="C158" i="12" s="1"/>
  <c r="F147" i="12"/>
  <c r="C147" i="12" s="1"/>
  <c r="F291" i="12"/>
  <c r="F257" i="12"/>
  <c r="C257" i="12" s="1"/>
  <c r="F80" i="12"/>
  <c r="C80" i="12" s="1"/>
  <c r="F112" i="12"/>
  <c r="C112" i="12" s="1"/>
  <c r="F101" i="12"/>
  <c r="C101" i="12" s="1"/>
  <c r="F99" i="12"/>
  <c r="C99" i="12" s="1"/>
  <c r="F89" i="12"/>
  <c r="C89" i="12" s="1"/>
  <c r="F156" i="12"/>
  <c r="C156" i="12" s="1"/>
  <c r="F154" i="12"/>
  <c r="C154" i="12" s="1"/>
  <c r="F121" i="12"/>
  <c r="C121" i="12" s="1"/>
  <c r="F224" i="12"/>
  <c r="C224" i="12" s="1"/>
  <c r="F222" i="12"/>
  <c r="C222" i="12" s="1"/>
  <c r="F136" i="12"/>
  <c r="C136" i="12" s="1"/>
  <c r="F134" i="12"/>
  <c r="C134" i="12" s="1"/>
  <c r="F109" i="12"/>
  <c r="C109" i="12" s="1"/>
  <c r="F107" i="12"/>
  <c r="C107" i="12" s="1"/>
  <c r="F63" i="12"/>
  <c r="C63" i="12" s="1"/>
  <c r="F274" i="12"/>
  <c r="C274" i="12" s="1"/>
  <c r="F210" i="12"/>
  <c r="C210" i="12" s="1"/>
  <c r="F208" i="12"/>
  <c r="C208" i="12" s="1"/>
  <c r="F75" i="12"/>
  <c r="C75" i="12" s="1"/>
  <c r="F66" i="12"/>
  <c r="C66" i="12" s="1"/>
  <c r="F64" i="12"/>
  <c r="C64" i="12" s="1"/>
  <c r="F299" i="12"/>
  <c r="C299" i="12" s="1"/>
  <c r="F268" i="12"/>
  <c r="C268" i="12" s="1"/>
  <c r="F62" i="12"/>
  <c r="C62" i="12" s="1"/>
  <c r="F105" i="12"/>
  <c r="C105" i="12" s="1"/>
  <c r="F104" i="12"/>
  <c r="C104" i="12" s="1"/>
  <c r="F253" i="12"/>
  <c r="C253" i="12" s="1"/>
  <c r="F166" i="12"/>
  <c r="C166" i="12" s="1"/>
  <c r="F240" i="12"/>
  <c r="C240" i="12" s="1"/>
  <c r="F239" i="12"/>
  <c r="C239" i="12" s="1"/>
  <c r="F132" i="12"/>
  <c r="C132" i="12" s="1"/>
  <c r="F85" i="12"/>
  <c r="C85" i="12" s="1"/>
  <c r="F176" i="12"/>
  <c r="C176" i="12" s="1"/>
  <c r="F259" i="12"/>
  <c r="C259" i="12" s="1"/>
  <c r="F160" i="12"/>
  <c r="C160" i="12" s="1"/>
  <c r="F202" i="12"/>
  <c r="C202" i="12" s="1"/>
  <c r="F120" i="12"/>
  <c r="C120" i="12" s="1"/>
  <c r="F25" i="12"/>
  <c r="C25" i="12" s="1"/>
  <c r="F241" i="12"/>
  <c r="C241" i="12" s="1"/>
  <c r="F227" i="12"/>
  <c r="C227" i="12" s="1"/>
  <c r="F225" i="12"/>
  <c r="C225" i="12" s="1"/>
  <c r="F214" i="12"/>
  <c r="C214" i="12" s="1"/>
  <c r="F212" i="12"/>
  <c r="C212" i="12" s="1"/>
  <c r="F184" i="12"/>
  <c r="C184" i="12" s="1"/>
  <c r="F182" i="12"/>
  <c r="C182" i="12" s="1"/>
  <c r="F159" i="12"/>
  <c r="C159" i="12" s="1"/>
  <c r="F157" i="12"/>
  <c r="C157" i="12" s="1"/>
  <c r="F125" i="12"/>
  <c r="C125" i="12" s="1"/>
  <c r="F56" i="12"/>
  <c r="C56" i="12" s="1"/>
  <c r="F206" i="12"/>
  <c r="C206" i="12" s="1"/>
  <c r="F189" i="12"/>
  <c r="C189" i="12" s="1"/>
  <c r="F146" i="12"/>
  <c r="C146" i="12" s="1"/>
  <c r="F145" i="12"/>
  <c r="C145" i="12" s="1"/>
  <c r="F265" i="12"/>
  <c r="C265" i="12" s="1"/>
  <c r="F264" i="12"/>
  <c r="C264" i="12" s="1"/>
  <c r="F168" i="12"/>
  <c r="C168" i="12" s="1"/>
  <c r="F167" i="12"/>
  <c r="C167" i="12"/>
  <c r="F278" i="12"/>
  <c r="C278" i="12" s="1"/>
  <c r="F277" i="12"/>
  <c r="C277" i="12" s="1"/>
  <c r="F60" i="12"/>
  <c r="C60" i="12" s="1"/>
  <c r="F59" i="12"/>
  <c r="C59" i="12" s="1"/>
  <c r="F186" i="12"/>
  <c r="C186" i="12" s="1"/>
  <c r="F185" i="12"/>
  <c r="C185" i="12" s="1"/>
  <c r="F82" i="12"/>
  <c r="C82" i="12" s="1"/>
  <c r="F81" i="12"/>
  <c r="C81" i="12"/>
  <c r="F276" i="12"/>
  <c r="C276" i="12" s="1"/>
  <c r="F111" i="12"/>
  <c r="C111" i="12" s="1"/>
  <c r="F155" i="12"/>
  <c r="C155" i="12" s="1"/>
  <c r="F221" i="12"/>
  <c r="C221" i="12" s="1"/>
  <c r="F87" i="12"/>
  <c r="C87" i="12" s="1"/>
  <c r="F179" i="12"/>
  <c r="C179" i="12" s="1"/>
  <c r="F298" i="12"/>
  <c r="C298" i="12" s="1"/>
  <c r="F71" i="12"/>
  <c r="C71" i="12" s="1"/>
  <c r="F70" i="12"/>
  <c r="C70" i="12" s="1"/>
  <c r="F45" i="12"/>
  <c r="C45" i="12" s="1"/>
  <c r="F44" i="12"/>
  <c r="C44" i="12" s="1"/>
  <c r="F290" i="12"/>
  <c r="F286" i="12"/>
  <c r="F223" i="12"/>
  <c r="C223" i="12" s="1"/>
  <c r="F209" i="12"/>
  <c r="C209" i="12" s="1"/>
  <c r="F303" i="12"/>
  <c r="C303" i="12" s="1"/>
  <c r="F26" i="12"/>
  <c r="C26" i="12" s="1"/>
  <c r="F288" i="12"/>
  <c r="C288" i="12" s="1"/>
  <c r="F193" i="12"/>
  <c r="C193" i="12" s="1"/>
  <c r="F100" i="12"/>
  <c r="C100" i="12" s="1"/>
  <c r="F122" i="12"/>
  <c r="C122" i="12" s="1"/>
  <c r="F135" i="12"/>
  <c r="C135" i="12" s="1"/>
  <c r="F61" i="12"/>
  <c r="C61" i="12" s="1"/>
  <c r="F74" i="12"/>
  <c r="C74" i="12" s="1"/>
  <c r="F144" i="12"/>
  <c r="C144" i="12" s="1"/>
  <c r="F181" i="12"/>
  <c r="C181" i="12" s="1"/>
  <c r="F180" i="12"/>
  <c r="C180" i="12" s="1"/>
  <c r="F162" i="12"/>
  <c r="C162" i="12" s="1"/>
  <c r="F161" i="12"/>
  <c r="C161" i="12" s="1"/>
  <c r="F91" i="12"/>
  <c r="C91" i="12" s="1"/>
  <c r="F90" i="12"/>
  <c r="C90" i="12" s="1"/>
  <c r="F248" i="12"/>
  <c r="C248" i="12" s="1"/>
  <c r="F247" i="12"/>
  <c r="C247" i="12" s="1"/>
  <c r="F143" i="12"/>
  <c r="C143" i="12" s="1"/>
  <c r="F142" i="12"/>
  <c r="C142" i="12" s="1"/>
  <c r="F235" i="12"/>
  <c r="C235" i="12" s="1"/>
  <c r="F234" i="12"/>
  <c r="C234" i="12" s="1"/>
  <c r="F97" i="12"/>
  <c r="C97" i="12" s="1"/>
  <c r="F96" i="12"/>
  <c r="C96" i="12" s="1"/>
  <c r="F55" i="12"/>
  <c r="C55" i="12" s="1"/>
  <c r="F174" i="12"/>
  <c r="C174" i="12" s="1"/>
  <c r="F207" i="12"/>
  <c r="C207" i="12" s="1"/>
  <c r="F205" i="12"/>
  <c r="C205" i="12" s="1"/>
  <c r="F77" i="12"/>
  <c r="C77" i="12" s="1"/>
  <c r="F197" i="12"/>
  <c r="C197" i="12" s="1"/>
  <c r="F196" i="12"/>
  <c r="C196" i="12" s="1"/>
  <c r="F51" i="12"/>
  <c r="C51" i="12" s="1"/>
  <c r="F103" i="12"/>
  <c r="C103" i="12" s="1"/>
  <c r="F118" i="12"/>
  <c r="C118" i="12" s="1"/>
  <c r="F117" i="12"/>
  <c r="C117" i="12" s="1"/>
  <c r="F78" i="12"/>
  <c r="C78" i="12" s="1"/>
  <c r="F54" i="12"/>
  <c r="C54" i="12" s="1"/>
  <c r="F124" i="12"/>
  <c r="C124" i="12" s="1"/>
  <c r="F123" i="12"/>
  <c r="C123" i="12" s="1"/>
  <c r="F98" i="12"/>
  <c r="C98" i="12" s="1"/>
  <c r="F251" i="12"/>
  <c r="C251" i="12" s="1"/>
  <c r="F110" i="12"/>
  <c r="C110" i="12" s="1"/>
  <c r="F211" i="12"/>
  <c r="C211" i="12" s="1"/>
  <c r="F65" i="12"/>
  <c r="C65" i="12" s="1"/>
  <c r="F58" i="12"/>
  <c r="C58" i="12" s="1"/>
  <c r="F138" i="12"/>
  <c r="C138" i="12" s="1"/>
  <c r="F137" i="12"/>
  <c r="C137" i="12" s="1"/>
  <c r="F153" i="12"/>
  <c r="C153" i="12" s="1"/>
  <c r="F152" i="12"/>
  <c r="C152" i="12" s="1"/>
  <c r="F130" i="12"/>
  <c r="C130" i="12" s="1"/>
  <c r="F129" i="12"/>
  <c r="C129" i="12" s="1"/>
  <c r="F133" i="12"/>
  <c r="C133" i="12" s="1"/>
  <c r="F131" i="12"/>
  <c r="C131" i="12"/>
  <c r="F261" i="12"/>
  <c r="C261" i="12" s="1"/>
  <c r="F260" i="12"/>
  <c r="C260" i="12"/>
  <c r="F200" i="12"/>
  <c r="C200" i="12" s="1"/>
  <c r="F199" i="12"/>
  <c r="C199" i="12" s="1"/>
  <c r="F254" i="12"/>
  <c r="C254" i="12" s="1"/>
  <c r="F252" i="12"/>
  <c r="C252" i="12"/>
  <c r="F229" i="12"/>
  <c r="C229" i="12" s="1"/>
  <c r="F228" i="12"/>
  <c r="C228" i="12" s="1"/>
  <c r="F23" i="12"/>
  <c r="C23" i="12"/>
  <c r="F282" i="12"/>
  <c r="C282" i="12" s="1"/>
  <c r="F281" i="12"/>
  <c r="C281" i="12" s="1"/>
  <c r="F273" i="12"/>
  <c r="C273" i="12" s="1"/>
  <c r="F272" i="12"/>
  <c r="C272" i="12" s="1"/>
  <c r="F86" i="12"/>
  <c r="C86" i="12" s="1"/>
  <c r="F84" i="12"/>
  <c r="C84" i="12" s="1"/>
  <c r="F194" i="12"/>
  <c r="C194" i="12" s="1"/>
  <c r="F192" i="12"/>
  <c r="C192" i="12" s="1"/>
  <c r="F79" i="12"/>
  <c r="C79" i="12" s="1"/>
  <c r="F76" i="12"/>
  <c r="C76" i="12" s="1"/>
  <c r="F269" i="12"/>
  <c r="C269" i="12" s="1"/>
  <c r="F53" i="12"/>
  <c r="C53" i="12" s="1"/>
  <c r="F283" i="12"/>
  <c r="C283" i="12" s="1"/>
  <c r="F284" i="12"/>
  <c r="C284" i="12" s="1"/>
  <c r="F233" i="12"/>
  <c r="C233" i="12" s="1"/>
  <c r="F231" i="12"/>
  <c r="C231" i="12" s="1"/>
  <c r="F24" i="12"/>
  <c r="C24" i="12" s="1"/>
  <c r="F22" i="12"/>
  <c r="C22" i="12" s="1"/>
  <c r="F57" i="12"/>
  <c r="C57" i="12" s="1"/>
  <c r="F52" i="12"/>
  <c r="C52" i="12" s="1"/>
  <c r="F301" i="12"/>
  <c r="C301" i="12" s="1"/>
  <c r="F88" i="12"/>
  <c r="C88" i="12" s="1"/>
  <c r="F108" i="12"/>
  <c r="C108" i="12" s="1"/>
  <c r="F237" i="12"/>
  <c r="C237" i="12" s="1"/>
  <c r="F236" i="12"/>
  <c r="C236" i="12"/>
  <c r="F69" i="12"/>
  <c r="C69" i="12" s="1"/>
  <c r="F68" i="12"/>
  <c r="C68" i="12" s="1"/>
  <c r="F218" i="12"/>
  <c r="C218" i="12" s="1"/>
  <c r="F217" i="12"/>
  <c r="C217" i="12" s="1"/>
  <c r="F177" i="12"/>
  <c r="C177" i="12" s="1"/>
  <c r="F175" i="12"/>
  <c r="C175" i="12" s="1"/>
  <c r="F190" i="12"/>
  <c r="C190" i="12" s="1"/>
  <c r="F188" i="12"/>
  <c r="C188" i="12" s="1"/>
  <c r="F271" i="12"/>
  <c r="C271" i="12" s="1"/>
  <c r="F270" i="12"/>
  <c r="C270" i="12" s="1"/>
  <c r="F198" i="12"/>
  <c r="C198" i="12" s="1"/>
  <c r="F195" i="12"/>
  <c r="C195" i="12" s="1"/>
  <c r="C286" i="12" l="1"/>
  <c r="C291" i="12"/>
  <c r="C293" i="12"/>
  <c r="C290" i="12" l="1"/>
</calcChain>
</file>

<file path=xl/sharedStrings.xml><?xml version="1.0" encoding="utf-8"?>
<sst xmlns="http://schemas.openxmlformats.org/spreadsheetml/2006/main" count="2919" uniqueCount="383">
  <si>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</si>
  <si>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</si>
  <si>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</si>
  <si>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</si>
  <si>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</si>
  <si>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</si>
  <si>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</si>
  <si>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</si>
  <si>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</si>
  <si>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</si>
  <si>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</si>
  <si>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</si>
  <si>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</si>
  <si>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</si>
  <si>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</si>
  <si>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</si>
  <si>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</si>
  <si>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</si>
  <si>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</si>
  <si>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</si>
  <si>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</si>
  <si>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</si>
  <si>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</si>
  <si>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</si>
  <si>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</si>
  <si>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</si>
  <si>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</si>
  <si>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</si>
  <si>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</si>
  <si>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</si>
  <si>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</si>
  <si>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</si>
  <si>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</si>
  <si>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</si>
  <si>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</si>
  <si>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</si>
  <si>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</si>
  <si>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</si>
  <si>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</si>
  <si>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</si>
  <si>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</si>
  <si>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</si>
  <si>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</si>
  <si>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</si>
  <si>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</si>
  <si>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</si>
  <si>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</si>
  <si>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</si>
  <si>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</si>
  <si>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</si>
  <si>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</si>
  <si>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</si>
  <si>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</si>
  <si>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</si>
  <si>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</si>
  <si>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</si>
  <si>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</si>
  <si>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</si>
  <si>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</si>
  <si>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</si>
  <si>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</si>
  <si>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</si>
  <si>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</si>
  <si>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</si>
  <si>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</si>
  <si>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</si>
  <si>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</si>
  <si>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Mācību maksas kompensācija</t>
  </si>
  <si>
    <t>Darba devēja izdevumi veselības, dzīvības un nelaimes gadījumu apdrošināšanai</t>
  </si>
  <si>
    <t>Preces un pakalpojumi</t>
  </si>
  <si>
    <t>Dienas nauda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</si>
  <si>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</si>
  <si>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</si>
  <si>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</si>
  <si>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</si>
  <si>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</si>
  <si>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</si>
  <si>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</si>
  <si>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</si>
  <si>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</si>
  <si>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</si>
  <si>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</si>
  <si>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</si>
  <si>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</si>
  <si>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</si>
  <si>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</si>
  <si>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Bankas komisija, pakalpojumi</t>
  </si>
  <si>
    <t xml:space="preserve">Pārējie iestādes administratīvie izdevumi </t>
  </si>
  <si>
    <t>Ēku, būvju un telpu kārtējais remonts</t>
  </si>
  <si>
    <t>Transportlīdzekļu uzturēšana un remonts</t>
  </si>
  <si>
    <t>Iekārtas, inventāra un aparatūras remonts, tehniskā apkalpošana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</si>
  <si>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</si>
  <si>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</si>
  <si>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</si>
  <si>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</si>
  <si>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</si>
  <si>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</si>
  <si>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</si>
  <si>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</si>
  <si>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</si>
  <si>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</si>
  <si>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</si>
  <si>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</si>
  <si>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</si>
  <si>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</si>
  <si>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</si>
  <si>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</si>
  <si>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</si>
  <si>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</si>
  <si>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</si>
  <si>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</si>
  <si>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</si>
  <si>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</si>
  <si>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</si>
  <si>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</si>
  <si>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</si>
  <si>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</si>
  <si>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</si>
  <si>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</si>
  <si>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</si>
  <si>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</si>
  <si>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</si>
  <si>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</si>
  <si>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</si>
  <si>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</si>
  <si>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</si>
  <si>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</si>
  <si>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</si>
  <si>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</si>
  <si>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</si>
  <si>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</si>
  <si>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</si>
  <si>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</si>
  <si>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</si>
  <si>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</si>
  <si>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</si>
  <si>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</si>
  <si>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</si>
  <si>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</si>
  <si>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</si>
  <si>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</si>
  <si>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</si>
  <si>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</si>
  <si>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</si>
  <si>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</si>
  <si>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</si>
  <si>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</si>
  <si>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</si>
  <si>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</si>
  <si>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</si>
  <si>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</si>
  <si>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</si>
  <si>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</si>
  <si>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</si>
  <si>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</si>
  <si>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</si>
  <si>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biedrībām un nodibinājumiem</t>
  </si>
  <si>
    <t>Subsīdijas un dotācijas biedrībām un nodibinājumiem Eiropas Savienības politiku instrumentu un pārējās ārvalstu finanšu palīdzības līdzfinansētajiem projektiem (pasākumiem)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</si>
  <si>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</si>
  <si>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</si>
  <si>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</si>
  <si>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</si>
  <si>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</si>
  <si>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</si>
  <si>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iestāžu līzinga procentu maksājumi</t>
  </si>
  <si>
    <t>Pārējie procentu maksājumi</t>
  </si>
  <si>
    <t>Budžeta iestāžu procentu maksājumi Valsts kasei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</si>
  <si>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</si>
  <si>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</si>
  <si>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</si>
  <si>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</si>
  <si>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</si>
  <si>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</si>
  <si>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</si>
  <si>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</si>
  <si>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</si>
  <si>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</si>
  <si>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</si>
  <si>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</si>
  <si>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</si>
  <si>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</si>
  <si>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</si>
  <si>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</si>
  <si>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</si>
  <si>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</si>
  <si>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</si>
  <si>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</si>
  <si>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</si>
  <si>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</si>
  <si>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</si>
  <si>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</si>
  <si>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</si>
  <si>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</si>
  <si>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</si>
  <si>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</si>
  <si>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</si>
  <si>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</si>
  <si>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</si>
  <si>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</si>
  <si>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</si>
  <si>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</si>
  <si>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</si>
  <si>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</si>
  <si>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</si>
  <si>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</si>
  <si>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</si>
  <si>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</si>
  <si>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</si>
  <si>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</si>
  <si>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</si>
  <si>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</si>
  <si>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</si>
  <si>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</si>
  <si>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</si>
  <si>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</si>
  <si>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</si>
  <si>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</si>
  <si>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</si>
  <si>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</si>
  <si>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</si>
  <si>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</si>
  <si>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</si>
  <si>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</si>
  <si>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</si>
  <si>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</si>
  <si>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</si>
  <si>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</si>
  <si>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</si>
  <si>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</si>
  <si>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</si>
  <si>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</si>
  <si>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</si>
  <si>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</si>
  <si>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</si>
  <si>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</si>
  <si>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</si>
  <si>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</si>
  <si>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</si>
  <si>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</si>
  <si>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</si>
  <si>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</si>
  <si>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</si>
  <si>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</si>
  <si>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</si>
  <si>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</si>
  <si>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</si>
  <si>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</si>
  <si>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</si>
  <si>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</si>
  <si>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</si>
  <si>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Pārējie pārskaitījumi ārvalstīm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</si>
  <si>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</si>
  <si>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</si>
  <si>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</si>
  <si>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</si>
  <si>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</si>
  <si>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</si>
  <si>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</si>
  <si>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</si>
  <si>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</si>
  <si>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</si>
  <si>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</si>
  <si>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</si>
  <si>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</si>
  <si>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</si>
  <si>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</si>
  <si>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</si>
  <si>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</si>
  <si>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</si>
  <si>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</si>
  <si>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</si>
  <si>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</si>
  <si>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</si>
  <si>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</si>
  <si>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Iestādes vadītājs</t>
  </si>
  <si>
    <t>atšifrējums</t>
  </si>
  <si>
    <t>Galvenais grāmatvedis</t>
  </si>
  <si>
    <t>Izdevumu tāme 2015.gadam</t>
  </si>
  <si>
    <t>Izsoles nodrošinājuma un citu maksājumu, kas saistīti ar dalību izsolēs, atmaksa</t>
  </si>
  <si>
    <t>Pašvaldības iestādes uzturēšanas izdevumu transferts uz pašvaldības pamatbudžetu</t>
  </si>
  <si>
    <t>Pašvaldības iestāžu saņemtie transferti no augstākas iestādes</t>
  </si>
  <si>
    <t>Atlikums perioda beigās bankā, t.sk</t>
  </si>
  <si>
    <t>kases apgrozības līdzekļi</t>
  </si>
  <si>
    <t>atgriežamie līdzekļi pašvaldības budžetam</t>
  </si>
  <si>
    <t>F22 01 00 00</t>
  </si>
  <si>
    <t>F22 01 00 20</t>
  </si>
  <si>
    <t>Finanšu līdzekļu nepieciešamības pamatojums, aprēķini, atšifrējumi, ekonomijas vai samazinājuma iemesli</t>
  </si>
  <si>
    <t>Pamatbudžets pirms priekšlikumiem</t>
  </si>
  <si>
    <t>Priekšlikumi izmaiņām pamatbudž. (+/-)</t>
  </si>
  <si>
    <t>Valsts budžeta transferti (mērķdotācijas) pirms priekšlikumiem</t>
  </si>
  <si>
    <t>Priekšlikumi izmaiņām valsts budž. transferti (mērķdotāc.) (+/-)</t>
  </si>
  <si>
    <t>Maksas pakalpojumi pirms priekšlikumiem</t>
  </si>
  <si>
    <t>Priekšlikumi izmaiņām maksas pakalp. (+/-)</t>
  </si>
  <si>
    <t>Ziedojumi, dāvinājumi pirms priekšlikumiem</t>
  </si>
  <si>
    <t>Priekšlikumi izmaiņām ziedoj., dāvināj. (+/-)</t>
  </si>
  <si>
    <t>IEŅĒMUMU UN IZDEVUMU TĀME 2015.GADAM</t>
  </si>
  <si>
    <t>Uzturdevas kompensācija</t>
  </si>
  <si>
    <t>Izdevumi par precēm iestādes administratīvās darbības nodrošināšanai</t>
  </si>
  <si>
    <t>Prēmijas un naudas balvas</t>
  </si>
  <si>
    <t>Darba devēja pabalsti un kompensācijas, no kuriem aprēķina iedzīvotāju ienākuma nodokli un valsts sociālās apdrošināšanas obligātās iemaksas</t>
  </si>
  <si>
    <t>Darba devēja pabalsti un kompensācijas, no kā neaprēķina iedzīvotāju ienākuma nodokli un valsts sociālās apdrošināšanas obligātās iemaksas</t>
  </si>
  <si>
    <t>Mācību, darba un dienesta komandējumi, darba braucieni</t>
  </si>
  <si>
    <t>Iekšzemes mācību, darba un dienesta komandējumi, darba braucieni</t>
  </si>
  <si>
    <t>Pārējie komandējumu un darba braucienu izdevumi</t>
  </si>
  <si>
    <t xml:space="preserve">Ārvalstu mācību, darba un dienesta komandējumi, darba braucieni </t>
  </si>
  <si>
    <t>Izdevumi par atkritumu savākšanu, izvešanu no apdzīvotām vietām un teritorijām ārpus apdzīvotām vietām un utilizāciju</t>
  </si>
  <si>
    <t>Administratīvie izdevumi un sabiedriskās attiecības</t>
  </si>
  <si>
    <t>Izdevumi par saņemtajiem apmācību pakalpojumiem</t>
  </si>
  <si>
    <t>Remontdarbi un iestāžu uzturēšanas pakalpojumi (izņemot kapitālo remontu)</t>
  </si>
  <si>
    <t>Nekustamā īpašuma uzturēšana</t>
  </si>
  <si>
    <t>Iekārtu, aparatūras un inventāra īre un noma</t>
  </si>
  <si>
    <t>Izdevumi par precēm iestādes darbības nodrošināšanai</t>
  </si>
  <si>
    <t>Subsīdijas un dotācijas komersantiem, biedrībām un nodibinājumiem</t>
  </si>
  <si>
    <t>Valsts un pašvaldību budžeta dotācija komersantiem, ostām un speciālajām ekonomiskajām zonām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</si>
  <si>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</si>
  <si>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</si>
  <si>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</si>
  <si>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Procentu maksājumi iekšzemes finanšu institūcijām par aizņēmumiem un vērtspapīriem</t>
  </si>
  <si>
    <t>Budžeta iestāžu procenta maksājumi Valsts kasei, izņemot valsts sociālās apdrošināšanas speciālo budžetu</t>
  </si>
  <si>
    <t>Valsts sociālie pabalsti naudā</t>
  </si>
  <si>
    <t>Pārējie valsts pabalsti un kompensācijas</t>
  </si>
  <si>
    <t>2014.gada 18.decembra saistošajiem noteikumiem Nr.37</t>
  </si>
  <si>
    <t>(Protokols Nr.18, 15.punkts)</t>
  </si>
  <si>
    <t>Budžeta finansēta institūcija: Jūrmalas pilsētas dome</t>
  </si>
  <si>
    <t xml:space="preserve">2015.gada budžeta atšifrējums pa programmām </t>
  </si>
  <si>
    <t>Nr.</t>
  </si>
  <si>
    <t>Pasākums/ aktivitāte/ projekts/ pakalpojuma nosaukums/ objekts</t>
  </si>
  <si>
    <t>Ekonomiskās klasifikācijas kodi</t>
  </si>
  <si>
    <t>2015.gada budžets</t>
  </si>
  <si>
    <t>Priekšlikumi izmaiņām   (+/-)</t>
  </si>
  <si>
    <t>2015.gada budžets apstiprināts pēc izmaiņām</t>
  </si>
  <si>
    <t>Kodu precizēšana atbilstoši tā ekonomiskajai būtībai</t>
  </si>
  <si>
    <t xml:space="preserve">Finansējums nepieciešams 2013.gada 25.oktobra līguma Nr.1.1-16.4.2/1049 saistību izpildei </t>
  </si>
  <si>
    <t>Jūrmalas pilsētas dome</t>
  </si>
  <si>
    <t>90000056357</t>
  </si>
  <si>
    <t>Jūrmala, Jomas iela 1/5</t>
  </si>
  <si>
    <t>06.600.</t>
  </si>
  <si>
    <t>Publisku teritoriju, ēku un mājokļu būvniecība, atjaunošana un uzlabošana</t>
  </si>
  <si>
    <t>LV84PARX0002484572001</t>
  </si>
  <si>
    <t>LV81PARX0002484577002</t>
  </si>
  <si>
    <t>LV18PARX0002484576002</t>
  </si>
  <si>
    <t>Finansējums nepieciešams autoratlīdzības samaksai</t>
  </si>
  <si>
    <t>Finansējums nepieciešams suvenīru iegādei</t>
  </si>
  <si>
    <t>17.pielikums Jūrmalas pilsētas domes</t>
  </si>
  <si>
    <r>
      <t xml:space="preserve">Struktūrvienība: </t>
    </r>
    <r>
      <rPr>
        <b/>
        <i/>
        <sz val="12"/>
        <rFont val="Times New Roman"/>
        <family val="1"/>
        <charset val="186"/>
      </rPr>
      <t>Kultūras nodaļa</t>
    </r>
  </si>
  <si>
    <t>Programma: Kultūras pasākumi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</si>
  <si>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08.620</t>
    </r>
  </si>
  <si>
    <t>KOPĀ (EUR)</t>
  </si>
  <si>
    <t>Jūrmala Raiņa un Aspazijas pilsēta</t>
  </si>
  <si>
    <t>Kultūras projektu konkurss - Profesionālās mākslas pieejamība Jūrmalā</t>
  </si>
  <si>
    <t>Jūrmalas pilsētas domes līdzfinansēto iedzīvotāju iniciatīvas projektu īstenošana kultūras un mākslas attīstības veicināšanas jomā</t>
  </si>
  <si>
    <t>Koru koncerti VIII Ziemeļu un Baltijas valstu Dziesmu svētku novadu dienā Jūrmalā 27.jūnijā</t>
  </si>
  <si>
    <t>Starptautiskā folkloras festivāla Baltica 2015 Novadu diena Jūrmalā 16.jūlijā</t>
  </si>
  <si>
    <t xml:space="preserve">Izglītības semināri nozares darbiniekiem </t>
  </si>
  <si>
    <t>Rezerves līdzekļi kultūras pasākumiem</t>
  </si>
  <si>
    <t>Filmas "Latvijas simboli: valoda, karogs, himna, ģerbonis" uzņēmšana</t>
  </si>
  <si>
    <t>Autoratlīdzība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</si>
  <si>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08.290</t>
    </r>
  </si>
  <si>
    <t>Militāri patriotiskais pasākums "Augsim Latvijai"</t>
  </si>
  <si>
    <t>Finansējums nepieciešams autoratlīdzību samaksai (pasākums 27.02.2015.)</t>
  </si>
  <si>
    <t>Finansējums nepieciešams suvenīru iegādei (pasākums 27.02.2015.)</t>
  </si>
  <si>
    <t>PSIA "Kauguru veselības centrs"</t>
  </si>
  <si>
    <t>40003219995</t>
  </si>
  <si>
    <t>Raiņa iela 98a, Jūrmala, LV-2016</t>
  </si>
  <si>
    <t>07.210.</t>
  </si>
  <si>
    <t>Pamatkapitāla palielināšana</t>
  </si>
  <si>
    <t>LV11PARX0002484572054</t>
  </si>
  <si>
    <t>SIA "Jūrmalas ūdens"</t>
  </si>
  <si>
    <t>40003275333</t>
  </si>
  <si>
    <t>Promenādes iela 1a, Jūrmala</t>
  </si>
  <si>
    <t>05.200</t>
  </si>
  <si>
    <t>Pamatkapitāla palielināšana, Ūdensvada un kanalizācijas izbūve</t>
  </si>
  <si>
    <t>LV38PARX0002484572053</t>
  </si>
  <si>
    <t>08.620.</t>
  </si>
  <si>
    <t>Kultūras pasākumi</t>
  </si>
  <si>
    <t>08.290.</t>
  </si>
  <si>
    <t>Konts tiks atvērts</t>
  </si>
  <si>
    <t>Kopā, apstiprinātais</t>
  </si>
  <si>
    <t>Pamatbudžets, apstiprinātais</t>
  </si>
  <si>
    <t>Rīkojuma/SN Nr.</t>
  </si>
  <si>
    <t>VB, apstiprinātais</t>
  </si>
  <si>
    <t>MP, apstiprinātie</t>
  </si>
  <si>
    <t>uz DS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</si>
</sst>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u/>
      <sz val="9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0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7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2" xfId="1" applyNumberFormat="1" applyFont="1" applyFill="1" applyBorder="1" applyAlignment="1" applyProtection="1">
      <alignment horizontal="center" vertical="center"/>
    </xf>
    <xf numFmtId="1" fontId="7" fillId="0" borderId="23" xfId="1" applyNumberFormat="1" applyFont="1" applyFill="1" applyBorder="1" applyAlignment="1" applyProtection="1">
      <alignment horizontal="center" vertical="center"/>
    </xf>
    <xf numFmtId="1" fontId="7" fillId="0" borderId="24" xfId="1" applyNumberFormat="1" applyFont="1" applyFill="1" applyBorder="1" applyAlignment="1" applyProtection="1">
      <alignment horizontal="center" vertical="center"/>
    </xf>
    <xf numFmtId="1" fontId="7" fillId="0" borderId="25" xfId="1" applyNumberFormat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3" fontId="5" fillId="0" borderId="27" xfId="1" applyNumberFormat="1" applyFont="1" applyFill="1" applyBorder="1" applyAlignment="1" applyProtection="1">
      <alignment horizontal="right" vertical="center"/>
    </xf>
    <xf numFmtId="3" fontId="5" fillId="0" borderId="28" xfId="1" applyNumberFormat="1" applyFont="1" applyFill="1" applyBorder="1" applyAlignment="1" applyProtection="1">
      <alignment horizontal="right" vertical="center"/>
    </xf>
    <xf numFmtId="3" fontId="5" fillId="0" borderId="29" xfId="1" applyNumberFormat="1" applyFont="1" applyFill="1" applyBorder="1" applyAlignment="1" applyProtection="1">
      <alignment horizontal="right" vertical="center"/>
    </xf>
    <xf numFmtId="0" fontId="2" fillId="0" borderId="22" xfId="1" applyFont="1" applyFill="1" applyBorder="1" applyAlignment="1" applyProtection="1">
      <alignment vertical="center" wrapText="1"/>
    </xf>
    <xf numFmtId="0" fontId="2" fillId="0" borderId="22" xfId="1" applyFont="1" applyFill="1" applyBorder="1" applyAlignment="1" applyProtection="1">
      <alignment horizontal="left" vertical="center" wrapText="1"/>
    </xf>
    <xf numFmtId="3" fontId="2" fillId="0" borderId="23" xfId="1" applyNumberFormat="1" applyFont="1" applyFill="1" applyBorder="1" applyAlignment="1" applyProtection="1">
      <alignment horizontal="right" vertical="center"/>
    </xf>
    <xf numFmtId="3" fontId="2" fillId="0" borderId="24" xfId="1" applyNumberFormat="1" applyFont="1" applyFill="1" applyBorder="1" applyAlignment="1" applyProtection="1">
      <alignment horizontal="right" vertical="center"/>
    </xf>
    <xf numFmtId="3" fontId="2" fillId="0" borderId="25" xfId="1" applyNumberFormat="1" applyFont="1" applyFill="1" applyBorder="1" applyAlignment="1" applyProtection="1">
      <alignment horizontal="right" vertical="center"/>
    </xf>
    <xf numFmtId="0" fontId="2" fillId="0" borderId="15" xfId="1" applyFont="1" applyFill="1" applyBorder="1" applyAlignment="1" applyProtection="1">
      <alignment vertical="center" wrapText="1"/>
    </xf>
    <xf numFmtId="0" fontId="2" fillId="0" borderId="15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0" fontId="2" fillId="0" borderId="31" xfId="1" applyFont="1" applyFill="1" applyBorder="1" applyAlignment="1" applyProtection="1">
      <alignment vertical="center" wrapText="1"/>
    </xf>
    <xf numFmtId="0" fontId="2" fillId="0" borderId="31" xfId="1" applyFont="1" applyFill="1" applyBorder="1" applyAlignment="1" applyProtection="1">
      <alignment horizontal="right" vertical="center" wrapText="1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" xfId="1" applyNumberFormat="1" applyFont="1" applyFill="1" applyBorder="1" applyAlignment="1" applyProtection="1">
      <alignment horizontal="right" vertical="center"/>
      <protection locked="0"/>
    </xf>
    <xf numFmtId="3" fontId="2" fillId="0" borderId="33" xfId="1" applyNumberFormat="1" applyFont="1" applyFill="1" applyBorder="1" applyAlignment="1" applyProtection="1">
      <alignment horizontal="right" vertical="center"/>
      <protection locked="0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horizontal="center" vertical="center"/>
    </xf>
    <xf numFmtId="0" fontId="5" fillId="0" borderId="35" xfId="1" applyFont="1" applyFill="1" applyBorder="1" applyAlignment="1" applyProtection="1">
      <alignment horizontal="left"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36" xfId="1" applyNumberFormat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30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left" vertical="center" wrapText="1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horizontal="center" vertical="center"/>
    </xf>
    <xf numFmtId="3" fontId="2" fillId="0" borderId="3" xfId="1" applyNumberFormat="1" applyFont="1" applyFill="1" applyBorder="1" applyAlignment="1" applyProtection="1">
      <alignment vertical="center"/>
      <protection locked="0"/>
    </xf>
    <xf numFmtId="3" fontId="2" fillId="0" borderId="33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vertical="center"/>
    </xf>
    <xf numFmtId="0" fontId="2" fillId="0" borderId="38" xfId="1" applyFont="1" applyFill="1" applyBorder="1" applyAlignment="1" applyProtection="1">
      <alignment horizontal="right" vertical="center" wrapText="1"/>
    </xf>
    <xf numFmtId="0" fontId="2" fillId="0" borderId="38" xfId="1" applyFont="1" applyFill="1" applyBorder="1" applyAlignment="1" applyProtection="1">
      <alignment horizontal="left" vertical="center" wrapText="1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  <protection locked="0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0" fontId="5" fillId="0" borderId="39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center" vertical="center" wrapText="1"/>
    </xf>
    <xf numFmtId="0" fontId="5" fillId="0" borderId="42" xfId="1" applyFont="1" applyFill="1" applyBorder="1" applyAlignment="1" applyProtection="1">
      <alignment horizontal="left" vertical="center" wrapText="1"/>
    </xf>
    <xf numFmtId="0" fontId="2" fillId="0" borderId="44" xfId="1" applyFont="1" applyFill="1" applyBorder="1" applyAlignment="1" applyProtection="1">
      <alignment horizontal="right" vertical="center" wrapText="1"/>
    </xf>
    <xf numFmtId="0" fontId="2" fillId="0" borderId="44" xfId="1" applyFont="1" applyFill="1" applyBorder="1" applyAlignment="1" applyProtection="1">
      <alignment horizontal="left" vertical="center" wrapText="1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right" vertical="center"/>
      <protection locked="0"/>
    </xf>
    <xf numFmtId="3" fontId="2" fillId="0" borderId="48" xfId="1" applyNumberFormat="1" applyFont="1" applyFill="1" applyBorder="1" applyAlignment="1" applyProtection="1">
      <alignment horizontal="right" vertical="center"/>
    </xf>
    <xf numFmtId="0" fontId="2" fillId="0" borderId="44" xfId="1" applyFont="1" applyFill="1" applyBorder="1" applyAlignment="1" applyProtection="1">
      <alignment vertical="center" wrapText="1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horizontal="right" vertical="center"/>
      <protection locked="0"/>
    </xf>
    <xf numFmtId="0" fontId="5" fillId="0" borderId="15" xfId="1" applyFont="1" applyBorder="1" applyAlignment="1" applyProtection="1">
      <alignment vertical="center" wrapText="1"/>
    </xf>
    <xf numFmtId="0" fontId="5" fillId="0" borderId="15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</xf>
    <xf numFmtId="3" fontId="5" fillId="0" borderId="27" xfId="1" applyNumberFormat="1" applyFont="1" applyFill="1" applyBorder="1" applyAlignment="1" applyProtection="1">
      <alignment vertical="center"/>
    </xf>
    <xf numFmtId="3" fontId="5" fillId="0" borderId="28" xfId="1" applyNumberFormat="1" applyFont="1" applyFill="1" applyBorder="1" applyAlignment="1" applyProtection="1">
      <alignment vertical="center"/>
    </xf>
    <xf numFmtId="3" fontId="5" fillId="0" borderId="29" xfId="1" applyNumberFormat="1" applyFont="1" applyFill="1" applyBorder="1" applyAlignment="1" applyProtection="1">
      <alignment vertical="center"/>
    </xf>
    <xf numFmtId="0" fontId="5" fillId="0" borderId="49" xfId="1" applyFont="1" applyFill="1" applyBorder="1" applyAlignment="1" applyProtection="1">
      <alignment vertical="center"/>
    </xf>
    <xf numFmtId="0" fontId="5" fillId="0" borderId="49" xfId="1" applyFont="1" applyFill="1" applyBorder="1" applyAlignment="1" applyProtection="1">
      <alignment vertical="center" wrapText="1"/>
    </xf>
    <xf numFmtId="3" fontId="5" fillId="0" borderId="50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19" xfId="1" applyNumberFormat="1" applyFont="1" applyFill="1" applyBorder="1" applyAlignment="1" applyProtection="1">
      <alignment vertical="center"/>
    </xf>
    <xf numFmtId="3" fontId="5" fillId="0" borderId="17" xfId="1" applyNumberFormat="1" applyFont="1" applyFill="1" applyBorder="1" applyAlignment="1" applyProtection="1">
      <alignment vertical="center"/>
    </xf>
    <xf numFmtId="0" fontId="5" fillId="3" borderId="39" xfId="1" applyFont="1" applyFill="1" applyBorder="1" applyAlignment="1" applyProtection="1">
      <alignment horizontal="left" vertical="center" wrapText="1"/>
    </xf>
    <xf numFmtId="3" fontId="5" fillId="3" borderId="53" xfId="1" applyNumberFormat="1" applyFont="1" applyFill="1" applyBorder="1" applyAlignment="1" applyProtection="1">
      <alignment vertical="center"/>
    </xf>
    <xf numFmtId="3" fontId="5" fillId="3" borderId="40" xfId="1" applyNumberFormat="1" applyFont="1" applyFill="1" applyBorder="1" applyAlignment="1" applyProtection="1">
      <alignment vertical="center"/>
    </xf>
    <xf numFmtId="3" fontId="5" fillId="3" borderId="54" xfId="1" applyNumberFormat="1" applyFont="1" applyFill="1" applyBorder="1" applyAlignment="1" applyProtection="1">
      <alignment vertical="center"/>
    </xf>
    <xf numFmtId="0" fontId="2" fillId="0" borderId="35" xfId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center" vertical="center" wrapText="1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0" fontId="2" fillId="0" borderId="31" xfId="1" applyFont="1" applyFill="1" applyBorder="1" applyAlignment="1" applyProtection="1">
      <alignment horizontal="center" vertical="center" wrapText="1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2" fillId="0" borderId="47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39" xfId="1" applyFont="1" applyFill="1" applyBorder="1" applyAlignment="1" applyProtection="1">
      <alignment horizontal="left" vertical="center" wrapText="1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57" xfId="1" applyFont="1" applyFill="1" applyBorder="1" applyAlignment="1" applyProtection="1">
      <alignment horizontal="right" vertical="center" wrapText="1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53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1" fontId="5" fillId="3" borderId="39" xfId="1" applyNumberFormat="1" applyFont="1" applyFill="1" applyBorder="1" applyAlignment="1" applyProtection="1">
      <alignment horizontal="left" vertical="center" wrapText="1"/>
    </xf>
    <xf numFmtId="1" fontId="5" fillId="0" borderId="35" xfId="1" applyNumberFormat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59" xfId="1" applyNumberFormat="1" applyFont="1" applyFill="1" applyBorder="1" applyAlignment="1" applyProtection="1">
      <alignment vertical="center"/>
    </xf>
    <xf numFmtId="3" fontId="5" fillId="3" borderId="60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0" fontId="2" fillId="0" borderId="57" xfId="1" applyFont="1" applyFill="1" applyBorder="1" applyAlignment="1" applyProtection="1">
      <alignment horizontal="center" vertical="center" wrapText="1"/>
    </xf>
    <xf numFmtId="0" fontId="2" fillId="0" borderId="57" xfId="1" applyFont="1" applyFill="1" applyBorder="1" applyAlignment="1" applyProtection="1">
      <alignment horizontal="left" vertical="center" wrapText="1"/>
    </xf>
    <xf numFmtId="0" fontId="2" fillId="0" borderId="31" xfId="1" applyFont="1" applyFill="1" applyBorder="1" applyAlignment="1" applyProtection="1">
      <alignment vertical="center"/>
    </xf>
    <xf numFmtId="0" fontId="5" fillId="3" borderId="35" xfId="1" applyFont="1" applyFill="1" applyBorder="1" applyAlignment="1" applyProtection="1">
      <alignment horizontal="left" vertical="center" wrapText="1"/>
    </xf>
    <xf numFmtId="3" fontId="5" fillId="3" borderId="7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  <protection locked="0"/>
    </xf>
    <xf numFmtId="0" fontId="2" fillId="0" borderId="35" xfId="1" applyFont="1" applyFill="1" applyBorder="1" applyAlignment="1" applyProtection="1">
      <alignment horizontal="right" vertical="center" wrapText="1"/>
    </xf>
    <xf numFmtId="0" fontId="2" fillId="0" borderId="39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54" xfId="1" applyNumberFormat="1" applyFont="1" applyFill="1" applyBorder="1" applyAlignment="1" applyProtection="1">
      <alignment vertical="center"/>
    </xf>
    <xf numFmtId="3" fontId="5" fillId="0" borderId="60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</xf>
    <xf numFmtId="0" fontId="2" fillId="0" borderId="39" xfId="1" applyFont="1" applyFill="1" applyBorder="1" applyAlignment="1" applyProtection="1">
      <alignment horizontal="left" vertical="center"/>
    </xf>
    <xf numFmtId="3" fontId="5" fillId="0" borderId="68" xfId="1" applyNumberFormat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0" fontId="5" fillId="0" borderId="39" xfId="1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57" xfId="1" applyFont="1" applyFill="1" applyBorder="1" applyAlignment="1" applyProtection="1">
      <alignment vertical="center"/>
    </xf>
    <xf numFmtId="0" fontId="2" fillId="0" borderId="57" xfId="1" applyFont="1" applyFill="1" applyBorder="1" applyAlignment="1" applyProtection="1">
      <alignment vertical="center" wrapText="1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40" xfId="1" applyNumberFormat="1" applyFont="1" applyFill="1" applyBorder="1" applyAlignment="1" applyProtection="1">
      <alignment vertical="center"/>
      <protection locked="0"/>
    </xf>
    <xf numFmtId="3" fontId="5" fillId="0" borderId="54" xfId="1" applyNumberFormat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vertical="center"/>
    </xf>
    <xf numFmtId="3" fontId="5" fillId="0" borderId="8" xfId="1" applyNumberFormat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 wrapText="1"/>
    </xf>
    <xf numFmtId="3" fontId="5" fillId="0" borderId="7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2" borderId="69" xfId="1" applyFont="1" applyFill="1" applyBorder="1" applyAlignment="1" applyProtection="1">
      <alignment vertical="center"/>
    </xf>
    <xf numFmtId="0" fontId="2" fillId="2" borderId="70" xfId="1" applyFont="1" applyFill="1" applyBorder="1" applyAlignment="1" applyProtection="1">
      <alignment vertical="center"/>
    </xf>
    <xf numFmtId="0" fontId="2" fillId="2" borderId="71" xfId="1" applyFont="1" applyFill="1" applyBorder="1" applyAlignment="1" applyProtection="1">
      <alignment vertical="center"/>
    </xf>
    <xf numFmtId="0" fontId="2" fillId="2" borderId="72" xfId="1" applyFont="1" applyFill="1" applyBorder="1" applyAlignment="1" applyProtection="1">
      <alignment vertical="center"/>
    </xf>
    <xf numFmtId="0" fontId="2" fillId="2" borderId="74" xfId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17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horizontal="right" vertical="center"/>
    </xf>
    <xf numFmtId="3" fontId="2" fillId="0" borderId="72" xfId="1" applyNumberFormat="1" applyFont="1" applyFill="1" applyBorder="1" applyAlignment="1" applyProtection="1">
      <alignment vertical="center"/>
    </xf>
    <xf numFmtId="1" fontId="7" fillId="0" borderId="77" xfId="1" applyNumberFormat="1" applyFont="1" applyFill="1" applyBorder="1" applyAlignment="1" applyProtection="1">
      <alignment horizontal="center" vertical="center"/>
    </xf>
    <xf numFmtId="3" fontId="5" fillId="0" borderId="79" xfId="1" applyNumberFormat="1" applyFont="1" applyFill="1" applyBorder="1" applyAlignment="1" applyProtection="1">
      <alignment horizontal="right" vertical="center"/>
    </xf>
    <xf numFmtId="3" fontId="2" fillId="0" borderId="77" xfId="1" applyNumberFormat="1" applyFont="1" applyFill="1" applyBorder="1" applyAlignment="1" applyProtection="1">
      <alignment horizontal="right" vertical="center"/>
    </xf>
    <xf numFmtId="3" fontId="2" fillId="0" borderId="78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76" xfId="1" applyNumberFormat="1" applyFont="1" applyFill="1" applyBorder="1" applyAlignment="1" applyProtection="1">
      <alignment vertical="center"/>
      <protection locked="0"/>
    </xf>
    <xf numFmtId="3" fontId="2" fillId="0" borderId="55" xfId="1" applyNumberFormat="1" applyFont="1" applyFill="1" applyBorder="1" applyAlignment="1" applyProtection="1">
      <alignment horizontal="center" vertical="center"/>
    </xf>
    <xf numFmtId="3" fontId="2" fillId="0" borderId="78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80" xfId="1" applyNumberFormat="1" applyFont="1" applyFill="1" applyBorder="1" applyAlignment="1" applyProtection="1">
      <alignment horizontal="center" vertical="center"/>
    </xf>
    <xf numFmtId="3" fontId="2" fillId="0" borderId="81" xfId="1" applyNumberFormat="1" applyFont="1" applyFill="1" applyBorder="1" applyAlignment="1" applyProtection="1">
      <alignment horizontal="right" vertical="center"/>
    </xf>
    <xf numFmtId="3" fontId="2" fillId="0" borderId="82" xfId="1" applyNumberFormat="1" applyFont="1" applyFill="1" applyBorder="1" applyAlignment="1" applyProtection="1">
      <alignment horizontal="center" vertical="center"/>
    </xf>
    <xf numFmtId="3" fontId="2" fillId="0" borderId="83" xfId="1" applyNumberFormat="1" applyFont="1" applyFill="1" applyBorder="1" applyAlignment="1" applyProtection="1">
      <alignment horizontal="center" vertical="center"/>
    </xf>
    <xf numFmtId="3" fontId="5" fillId="0" borderId="79" xfId="1" applyNumberFormat="1" applyFont="1" applyFill="1" applyBorder="1" applyAlignment="1" applyProtection="1">
      <alignment vertical="center"/>
    </xf>
    <xf numFmtId="3" fontId="5" fillId="0" borderId="84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3" fontId="5" fillId="3" borderId="81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  <protection locked="0"/>
    </xf>
    <xf numFmtId="3" fontId="2" fillId="0" borderId="78" xfId="1" applyNumberFormat="1" applyFont="1" applyFill="1" applyBorder="1" applyAlignment="1" applyProtection="1">
      <alignment vertical="center"/>
    </xf>
    <xf numFmtId="3" fontId="2" fillId="0" borderId="55" xfId="1" applyNumberFormat="1" applyFont="1" applyFill="1" applyBorder="1" applyAlignment="1" applyProtection="1">
      <alignment vertical="center"/>
      <protection locked="0"/>
    </xf>
    <xf numFmtId="3" fontId="2" fillId="0" borderId="75" xfId="1" applyNumberFormat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5" fillId="3" borderId="55" xfId="1" applyNumberFormat="1" applyFont="1" applyFill="1" applyBorder="1" applyAlignment="1" applyProtection="1">
      <alignment vertical="center"/>
    </xf>
    <xf numFmtId="3" fontId="5" fillId="0" borderId="81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  <protection locked="0"/>
    </xf>
    <xf numFmtId="3" fontId="5" fillId="0" borderId="81" xfId="1" applyNumberFormat="1" applyFont="1" applyFill="1" applyBorder="1" applyAlignment="1" applyProtection="1">
      <alignment vertical="center"/>
      <protection locked="0"/>
    </xf>
    <xf numFmtId="1" fontId="7" fillId="0" borderId="86" xfId="1" applyNumberFormat="1" applyFont="1" applyFill="1" applyBorder="1" applyAlignment="1" applyProtection="1">
      <alignment horizontal="center" vertical="center"/>
    </xf>
    <xf numFmtId="3" fontId="5" fillId="0" borderId="88" xfId="1" applyNumberFormat="1" applyFont="1" applyFill="1" applyBorder="1" applyAlignment="1" applyProtection="1">
      <alignment horizontal="right" vertical="center"/>
    </xf>
    <xf numFmtId="3" fontId="2" fillId="0" borderId="86" xfId="1" applyNumberFormat="1" applyFont="1" applyFill="1" applyBorder="1" applyAlignment="1" applyProtection="1">
      <alignment horizontal="right" vertical="center"/>
    </xf>
    <xf numFmtId="3" fontId="2" fillId="0" borderId="87" xfId="1" applyNumberFormat="1" applyFont="1" applyFill="1" applyBorder="1" applyAlignment="1" applyProtection="1">
      <alignment horizontal="right" vertical="center"/>
      <protection locked="0"/>
    </xf>
    <xf numFmtId="3" fontId="2" fillId="0" borderId="89" xfId="1" applyNumberFormat="1" applyFont="1" applyFill="1" applyBorder="1" applyAlignment="1" applyProtection="1">
      <alignment horizontal="right" vertical="center"/>
      <protection locked="0"/>
    </xf>
    <xf numFmtId="3" fontId="2" fillId="0" borderId="90" xfId="1" applyNumberFormat="1" applyFont="1" applyFill="1" applyBorder="1" applyAlignment="1" applyProtection="1">
      <alignment vertical="center"/>
      <protection locked="0"/>
    </xf>
    <xf numFmtId="3" fontId="2" fillId="0" borderId="43" xfId="1" applyNumberFormat="1" applyFont="1" applyFill="1" applyBorder="1" applyAlignment="1" applyProtection="1">
      <alignment horizontal="center" vertical="center"/>
      <protection locked="0"/>
    </xf>
    <xf numFmtId="3" fontId="2" fillId="0" borderId="43" xfId="1" applyNumberFormat="1" applyFont="1" applyFill="1" applyBorder="1" applyAlignment="1" applyProtection="1">
      <alignment horizontal="center" vertical="center"/>
    </xf>
    <xf numFmtId="3" fontId="2" fillId="0" borderId="87" xfId="1" applyNumberFormat="1" applyFont="1" applyFill="1" applyBorder="1" applyAlignment="1" applyProtection="1">
      <alignment horizontal="center" vertical="center"/>
    </xf>
    <xf numFmtId="3" fontId="2" fillId="0" borderId="89" xfId="1" applyNumberFormat="1" applyFont="1" applyFill="1" applyBorder="1" applyAlignment="1" applyProtection="1">
      <alignment horizontal="center" vertical="center"/>
    </xf>
    <xf numFmtId="3" fontId="2" fillId="0" borderId="41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right" vertical="center"/>
      <protection locked="0"/>
    </xf>
    <xf numFmtId="3" fontId="2" fillId="0" borderId="64" xfId="1" applyNumberFormat="1" applyFont="1" applyFill="1" applyBorder="1" applyAlignment="1" applyProtection="1">
      <alignment horizontal="right" vertical="center"/>
    </xf>
    <xf numFmtId="3" fontId="2" fillId="0" borderId="91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5" fillId="0" borderId="88" xfId="1" applyNumberFormat="1" applyFont="1" applyFill="1" applyBorder="1" applyAlignment="1" applyProtection="1">
      <alignment vertical="center"/>
    </xf>
    <xf numFmtId="3" fontId="5" fillId="0" borderId="92" xfId="1" applyNumberFormat="1" applyFont="1" applyFill="1" applyBorder="1" applyAlignment="1" applyProtection="1">
      <alignment vertical="center"/>
    </xf>
    <xf numFmtId="3" fontId="5" fillId="0" borderId="87" xfId="1" applyNumberFormat="1" applyFont="1" applyFill="1" applyBorder="1" applyAlignment="1" applyProtection="1">
      <alignment vertical="center"/>
    </xf>
    <xf numFmtId="3" fontId="5" fillId="3" borderId="64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87" xfId="1" applyNumberFormat="1" applyFont="1" applyFill="1" applyBorder="1" applyAlignment="1" applyProtection="1">
      <alignment vertical="center"/>
      <protection locked="0"/>
    </xf>
    <xf numFmtId="3" fontId="2" fillId="0" borderId="89" xfId="1" applyNumberFormat="1" applyFont="1" applyFill="1" applyBorder="1" applyAlignment="1" applyProtection="1">
      <alignment vertical="center"/>
      <protection locked="0"/>
    </xf>
    <xf numFmtId="3" fontId="2" fillId="0" borderId="89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  <protection locked="0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  <protection locked="0"/>
    </xf>
    <xf numFmtId="3" fontId="2" fillId="0" borderId="85" xfId="1" applyNumberFormat="1" applyFont="1" applyFill="1" applyBorder="1" applyAlignment="1" applyProtection="1">
      <alignment vertical="center"/>
      <protection locked="0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vertical="center"/>
    </xf>
    <xf numFmtId="3" fontId="5" fillId="3" borderId="43" xfId="1" applyNumberFormat="1" applyFont="1" applyFill="1" applyBorder="1" applyAlignment="1" applyProtection="1">
      <alignment vertical="center"/>
    </xf>
    <xf numFmtId="3" fontId="2" fillId="0" borderId="93" xfId="1" applyNumberFormat="1" applyFont="1" applyFill="1" applyBorder="1" applyAlignment="1" applyProtection="1">
      <alignment vertical="center"/>
    </xf>
    <xf numFmtId="3" fontId="5" fillId="0" borderId="64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  <protection locked="0"/>
    </xf>
    <xf numFmtId="3" fontId="5" fillId="0" borderId="64" xfId="1" applyNumberFormat="1" applyFont="1" applyFill="1" applyBorder="1" applyAlignment="1" applyProtection="1">
      <alignment vertical="center"/>
      <protection locked="0"/>
    </xf>
    <xf numFmtId="3" fontId="5" fillId="0" borderId="43" xfId="1" applyNumberFormat="1" applyFont="1" applyFill="1" applyBorder="1" applyAlignment="1" applyProtection="1">
      <alignment vertical="center"/>
    </xf>
    <xf numFmtId="3" fontId="5" fillId="0" borderId="43" xfId="1" applyNumberFormat="1" applyFont="1" applyFill="1" applyBorder="1" applyAlignment="1" applyProtection="1">
      <alignment vertical="center"/>
      <protection locked="0"/>
    </xf>
    <xf numFmtId="3" fontId="2" fillId="0" borderId="76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vertical="center"/>
      <protection locked="0"/>
    </xf>
    <xf numFmtId="3" fontId="2" fillId="0" borderId="54" xfId="1" applyNumberFormat="1" applyFont="1" applyFill="1" applyBorder="1" applyAlignment="1" applyProtection="1">
      <alignment horizontal="right" vertical="center"/>
    </xf>
    <xf numFmtId="3" fontId="2" fillId="0" borderId="87" xfId="1" applyNumberFormat="1" applyFont="1" applyFill="1" applyBorder="1" applyAlignment="1" applyProtection="1">
      <alignment horizontal="center" vertical="center"/>
      <protection locked="0"/>
    </xf>
    <xf numFmtId="3" fontId="2" fillId="0" borderId="73" xfId="1" applyNumberFormat="1" applyFont="1" applyFill="1" applyBorder="1" applyAlignment="1" applyProtection="1">
      <alignment horizontal="center" vertical="center"/>
    </xf>
    <xf numFmtId="3" fontId="2" fillId="0" borderId="47" xfId="1" applyNumberFormat="1" applyFont="1" applyFill="1" applyBorder="1" applyAlignment="1" applyProtection="1">
      <alignment horizontal="center" vertical="center"/>
    </xf>
    <xf numFmtId="3" fontId="2" fillId="0" borderId="73" xfId="1" applyNumberFormat="1" applyFont="1" applyFill="1" applyBorder="1" applyAlignment="1" applyProtection="1">
      <alignment vertical="center"/>
    </xf>
    <xf numFmtId="3" fontId="5" fillId="3" borderId="37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</xf>
    <xf numFmtId="1" fontId="7" fillId="0" borderId="95" xfId="1" applyNumberFormat="1" applyFont="1" applyFill="1" applyBorder="1" applyAlignment="1" applyProtection="1">
      <alignment horizontal="center" vertical="center"/>
    </xf>
    <xf numFmtId="3" fontId="5" fillId="0" borderId="96" xfId="1" applyNumberFormat="1" applyFont="1" applyFill="1" applyBorder="1" applyAlignment="1" applyProtection="1">
      <alignment horizontal="right" vertical="center"/>
    </xf>
    <xf numFmtId="3" fontId="2" fillId="0" borderId="95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94" xfId="1" applyNumberFormat="1" applyFont="1" applyFill="1" applyBorder="1" applyAlignment="1" applyProtection="1">
      <alignment horizontal="center" vertical="center"/>
    </xf>
    <xf numFmtId="3" fontId="2" fillId="0" borderId="8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13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5" fillId="0" borderId="96" xfId="1" applyNumberFormat="1" applyFont="1" applyFill="1" applyBorder="1" applyAlignment="1" applyProtection="1">
      <alignment vertical="center"/>
    </xf>
    <xf numFmtId="3" fontId="5" fillId="0" borderId="97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vertical="center"/>
      <protection locked="0"/>
    </xf>
    <xf numFmtId="3" fontId="5" fillId="0" borderId="60" xfId="1" applyNumberFormat="1" applyFont="1" applyFill="1" applyBorder="1" applyAlignment="1" applyProtection="1">
      <alignment vertical="center"/>
      <protection locked="0"/>
    </xf>
    <xf numFmtId="3" fontId="2" fillId="0" borderId="90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vertical="center"/>
    </xf>
    <xf numFmtId="3" fontId="5" fillId="0" borderId="9" xfId="1" applyNumberFormat="1" applyFont="1" applyFill="1" applyBorder="1" applyAlignment="1" applyProtection="1">
      <alignment vertical="center"/>
    </xf>
    <xf numFmtId="3" fontId="5" fillId="3" borderId="9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3" fontId="5" fillId="0" borderId="10" xfId="1" applyNumberFormat="1" applyFont="1" applyFill="1" applyBorder="1" applyAlignment="1" applyProtection="1">
      <alignment vertical="center"/>
    </xf>
    <xf numFmtId="3" fontId="5" fillId="3" borderId="10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3" fontId="5" fillId="3" borderId="73" xfId="1" applyNumberFormat="1" applyFont="1" applyFill="1" applyBorder="1" applyAlignment="1" applyProtection="1">
      <alignment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vertical="center"/>
      <protection locked="0"/>
    </xf>
    <xf numFmtId="0" fontId="2" fillId="0" borderId="17" xfId="1" applyFont="1" applyFill="1" applyBorder="1" applyAlignment="1" applyProtection="1">
      <alignment vertical="center"/>
    </xf>
    <xf numFmtId="0" fontId="2" fillId="0" borderId="33" xfId="1" applyFont="1" applyFill="1" applyBorder="1" applyAlignment="1" applyProtection="1">
      <alignment vertical="center"/>
    </xf>
    <xf numFmtId="0" fontId="2" fillId="2" borderId="61" xfId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right" vertical="center"/>
    </xf>
    <xf numFmtId="3" fontId="2" fillId="0" borderId="2" xfId="1" applyNumberFormat="1" applyFont="1" applyFill="1" applyBorder="1" applyAlignment="1" applyProtection="1">
      <alignment horizontal="right" vertical="center"/>
    </xf>
    <xf numFmtId="3" fontId="2" fillId="0" borderId="46" xfId="1" applyNumberFormat="1" applyFont="1" applyFill="1" applyBorder="1" applyAlignment="1" applyProtection="1">
      <alignment horizontal="right" vertical="center"/>
    </xf>
    <xf numFmtId="3" fontId="5" fillId="0" borderId="87" xfId="1" applyNumberFormat="1" applyFont="1" applyBorder="1" applyAlignment="1" applyProtection="1">
      <alignment vertical="center"/>
    </xf>
    <xf numFmtId="3" fontId="5" fillId="0" borderId="19" xfId="1" applyNumberFormat="1" applyFont="1" applyBorder="1" applyAlignment="1" applyProtection="1">
      <alignment vertical="center"/>
    </xf>
    <xf numFmtId="3" fontId="5" fillId="0" borderId="78" xfId="1" applyNumberFormat="1" applyFont="1" applyBorder="1" applyAlignment="1" applyProtection="1">
      <alignment vertical="center"/>
    </xf>
    <xf numFmtId="3" fontId="5" fillId="0" borderId="17" xfId="1" applyNumberFormat="1" applyFont="1" applyBorder="1" applyAlignment="1" applyProtection="1">
      <alignment vertical="center"/>
    </xf>
    <xf numFmtId="3" fontId="5" fillId="0" borderId="0" xfId="1" applyNumberFormat="1" applyFont="1" applyBorder="1" applyAlignment="1" applyProtection="1">
      <alignment vertical="center"/>
    </xf>
    <xf numFmtId="0" fontId="5" fillId="0" borderId="87" xfId="1" applyFont="1" applyFill="1" applyBorder="1" applyAlignment="1" applyProtection="1">
      <alignment vertical="center"/>
    </xf>
    <xf numFmtId="0" fontId="5" fillId="0" borderId="19" xfId="1" applyFont="1" applyFill="1" applyBorder="1" applyAlignment="1" applyProtection="1">
      <alignment vertical="center"/>
    </xf>
    <xf numFmtId="0" fontId="5" fillId="0" borderId="78" xfId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3" fontId="5" fillId="0" borderId="2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25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7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3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7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7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1" applyNumberFormat="1" applyFont="1" applyBorder="1" applyAlignment="1" applyProtection="1">
      <alignment horizontal="left" vertical="center" wrapText="1"/>
      <protection locked="0"/>
    </xf>
    <xf numFmtId="3" fontId="5" fillId="0" borderId="52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1" applyNumberFormat="1" applyFont="1" applyFill="1" applyBorder="1" applyAlignment="1" applyProtection="1">
      <alignment horizontal="left" vertical="center" wrapText="1"/>
      <protection locked="0"/>
    </xf>
    <xf numFmtId="3" fontId="5" fillId="3" borderId="54" xfId="1" applyNumberFormat="1" applyFont="1" applyFill="1" applyBorder="1" applyAlignment="1" applyProtection="1">
      <alignment horizontal="left" vertical="center" wrapText="1"/>
    </xf>
    <xf numFmtId="3" fontId="2" fillId="0" borderId="5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73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3" xfId="1" applyNumberFormat="1" applyFont="1" applyFill="1" applyBorder="1" applyAlignment="1" applyProtection="1">
      <alignment horizontal="left" vertical="center" wrapText="1"/>
      <protection locked="0"/>
    </xf>
    <xf numFmtId="3" fontId="5" fillId="0" borderId="73" xfId="1" applyNumberFormat="1" applyFont="1" applyFill="1" applyBorder="1" applyAlignment="1" applyProtection="1">
      <alignment horizontal="left" vertical="center" wrapText="1"/>
      <protection locked="0"/>
    </xf>
    <xf numFmtId="3" fontId="5" fillId="3" borderId="73" xfId="1" applyNumberFormat="1" applyFont="1" applyFill="1" applyBorder="1" applyAlignment="1" applyProtection="1">
      <alignment horizontal="left" vertical="center" wrapText="1"/>
    </xf>
    <xf numFmtId="3" fontId="2" fillId="0" borderId="54" xfId="1" applyNumberFormat="1" applyFont="1" applyFill="1" applyBorder="1" applyAlignment="1" applyProtection="1">
      <alignment horizontal="left" vertical="center" wrapText="1"/>
    </xf>
    <xf numFmtId="3" fontId="5" fillId="0" borderId="54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1" applyNumberFormat="1" applyFont="1" applyFill="1" applyBorder="1" applyAlignment="1" applyProtection="1">
      <alignment horizontal="left" vertical="center" wrapText="1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2" fillId="0" borderId="9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5" fillId="0" borderId="8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right" vertical="top"/>
      <protection locked="0"/>
    </xf>
    <xf numFmtId="3" fontId="2" fillId="0" borderId="38" xfId="1" applyNumberFormat="1" applyFont="1" applyFill="1" applyBorder="1" applyAlignment="1" applyProtection="1">
      <alignment vertical="center"/>
    </xf>
    <xf numFmtId="0" fontId="2" fillId="0" borderId="0" xfId="3" applyFont="1" applyAlignment="1">
      <alignment horizontal="right"/>
    </xf>
    <xf numFmtId="0" fontId="2" fillId="0" borderId="0" xfId="0" applyFont="1"/>
    <xf numFmtId="3" fontId="5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/>
    <xf numFmtId="0" fontId="2" fillId="0" borderId="3" xfId="0" applyFont="1" applyBorder="1"/>
    <xf numFmtId="49" fontId="2" fillId="2" borderId="33" xfId="1" applyNumberFormat="1" applyFont="1" applyFill="1" applyBorder="1" applyAlignment="1" applyProtection="1">
      <alignment vertical="center"/>
      <protection locked="0"/>
    </xf>
    <xf numFmtId="49" fontId="2" fillId="0" borderId="4" xfId="1" applyNumberFormat="1" applyFont="1" applyFill="1" applyBorder="1" applyAlignment="1" applyProtection="1">
      <alignment vertical="center"/>
      <protection locked="0"/>
    </xf>
    <xf numFmtId="1" fontId="7" fillId="0" borderId="101" xfId="1" applyNumberFormat="1" applyFont="1" applyFill="1" applyBorder="1" applyAlignment="1" applyProtection="1">
      <alignment horizontal="center" vertical="center"/>
    </xf>
    <xf numFmtId="0" fontId="5" fillId="0" borderId="62" xfId="1" applyFont="1" applyFill="1" applyBorder="1" applyAlignment="1" applyProtection="1">
      <alignment vertical="center"/>
    </xf>
    <xf numFmtId="3" fontId="5" fillId="0" borderId="102" xfId="1" applyNumberFormat="1" applyFont="1" applyFill="1" applyBorder="1" applyAlignment="1" applyProtection="1">
      <alignment horizontal="right" vertical="center"/>
    </xf>
    <xf numFmtId="3" fontId="2" fillId="0" borderId="101" xfId="1" applyNumberFormat="1" applyFont="1" applyFill="1" applyBorder="1" applyAlignment="1" applyProtection="1">
      <alignment horizontal="right" vertical="center"/>
    </xf>
    <xf numFmtId="3" fontId="2" fillId="0" borderId="62" xfId="1" applyNumberFormat="1" applyFont="1" applyFill="1" applyBorder="1" applyAlignment="1" applyProtection="1">
      <alignment horizontal="right" vertical="center"/>
      <protection locked="0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3" fontId="2" fillId="0" borderId="100" xfId="1" applyNumberFormat="1" applyFont="1" applyFill="1" applyBorder="1" applyAlignment="1" applyProtection="1">
      <alignment vertical="center"/>
      <protection locked="0"/>
    </xf>
    <xf numFmtId="3" fontId="2" fillId="0" borderId="103" xfId="1" applyNumberFormat="1" applyFont="1" applyFill="1" applyBorder="1" applyAlignment="1" applyProtection="1">
      <alignment horizontal="center" vertical="center"/>
      <protection locked="0"/>
    </xf>
    <xf numFmtId="3" fontId="2" fillId="0" borderId="103" xfId="1" applyNumberFormat="1" applyFont="1" applyFill="1" applyBorder="1" applyAlignment="1" applyProtection="1">
      <alignment horizontal="center" vertical="center"/>
    </xf>
    <xf numFmtId="3" fontId="2" fillId="0" borderId="62" xfId="1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horizontal="center" vertical="center"/>
    </xf>
    <xf numFmtId="3" fontId="2" fillId="0" borderId="104" xfId="1" applyNumberFormat="1" applyFont="1" applyFill="1" applyBorder="1" applyAlignment="1" applyProtection="1">
      <alignment horizontal="center" vertical="center"/>
    </xf>
    <xf numFmtId="3" fontId="2" fillId="0" borderId="103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horizontal="right" vertical="center"/>
    </xf>
    <xf numFmtId="3" fontId="2" fillId="0" borderId="105" xfId="1" applyNumberFormat="1" applyFont="1" applyFill="1" applyBorder="1" applyAlignment="1" applyProtection="1">
      <alignment horizontal="center" vertical="center"/>
    </xf>
    <xf numFmtId="3" fontId="2" fillId="0" borderId="106" xfId="1" applyNumberFormat="1" applyFont="1" applyFill="1" applyBorder="1" applyAlignment="1" applyProtection="1">
      <alignment horizontal="center" vertical="center"/>
    </xf>
    <xf numFmtId="3" fontId="5" fillId="0" borderId="62" xfId="1" applyNumberFormat="1" applyFont="1" applyBorder="1" applyAlignment="1" applyProtection="1">
      <alignment vertical="center"/>
    </xf>
    <xf numFmtId="3" fontId="5" fillId="0" borderId="102" xfId="1" applyNumberFormat="1" applyFont="1" applyFill="1" applyBorder="1" applyAlignment="1" applyProtection="1">
      <alignment vertical="center"/>
    </xf>
    <xf numFmtId="3" fontId="5" fillId="0" borderId="107" xfId="1" applyNumberFormat="1" applyFont="1" applyFill="1" applyBorder="1" applyAlignment="1" applyProtection="1">
      <alignment vertical="center"/>
    </xf>
    <xf numFmtId="3" fontId="5" fillId="0" borderId="62" xfId="1" applyNumberFormat="1" applyFont="1" applyFill="1" applyBorder="1" applyAlignment="1" applyProtection="1">
      <alignment vertical="center"/>
    </xf>
    <xf numFmtId="3" fontId="5" fillId="3" borderId="68" xfId="1" applyNumberFormat="1" applyFont="1" applyFill="1" applyBorder="1" applyAlignment="1" applyProtection="1">
      <alignment vertical="center"/>
    </xf>
    <xf numFmtId="3" fontId="2" fillId="0" borderId="103" xfId="1" applyNumberFormat="1" applyFont="1" applyFill="1" applyBorder="1" applyAlignment="1" applyProtection="1">
      <alignment vertical="center"/>
    </xf>
    <xf numFmtId="3" fontId="2" fillId="0" borderId="106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vertical="center"/>
      <protection locked="0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3" fontId="2" fillId="0" borderId="103" xfId="1" applyNumberFormat="1" applyFont="1" applyFill="1" applyBorder="1" applyAlignment="1" applyProtection="1">
      <alignment vertical="center"/>
      <protection locked="0"/>
    </xf>
    <xf numFmtId="3" fontId="2" fillId="0" borderId="108" xfId="1" applyNumberFormat="1" applyFont="1" applyFill="1" applyBorder="1" applyAlignment="1" applyProtection="1">
      <alignment vertical="center"/>
      <protection locked="0"/>
    </xf>
    <xf numFmtId="3" fontId="2" fillId="0" borderId="68" xfId="1" applyNumberFormat="1" applyFont="1" applyFill="1" applyBorder="1" applyAlignment="1" applyProtection="1">
      <alignment vertical="center"/>
    </xf>
    <xf numFmtId="3" fontId="5" fillId="3" borderId="103" xfId="1" applyNumberFormat="1" applyFont="1" applyFill="1" applyBorder="1" applyAlignment="1" applyProtection="1">
      <alignment vertical="center"/>
    </xf>
    <xf numFmtId="3" fontId="2" fillId="0" borderId="105" xfId="1" applyNumberFormat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  <protection locked="0"/>
    </xf>
    <xf numFmtId="3" fontId="2" fillId="0" borderId="99" xfId="1" applyNumberFormat="1" applyFont="1" applyFill="1" applyBorder="1" applyAlignment="1" applyProtection="1">
      <alignment vertical="center"/>
    </xf>
    <xf numFmtId="3" fontId="5" fillId="0" borderId="68" xfId="1" applyNumberFormat="1" applyFont="1" applyFill="1" applyBorder="1" applyAlignment="1" applyProtection="1">
      <alignment vertical="center"/>
      <protection locked="0"/>
    </xf>
    <xf numFmtId="3" fontId="5" fillId="0" borderId="103" xfId="1" applyNumberFormat="1" applyFont="1" applyFill="1" applyBorder="1" applyAlignment="1" applyProtection="1">
      <alignment vertical="center"/>
    </xf>
    <xf numFmtId="3" fontId="5" fillId="0" borderId="103" xfId="1" applyNumberFormat="1" applyFont="1" applyFill="1" applyBorder="1" applyAlignment="1" applyProtection="1">
      <alignment vertical="center"/>
      <protection locked="0"/>
    </xf>
    <xf numFmtId="3" fontId="5" fillId="0" borderId="26" xfId="1" applyNumberFormat="1" applyFont="1" applyFill="1" applyBorder="1" applyAlignment="1" applyProtection="1">
      <alignment horizontal="right" vertical="center"/>
    </xf>
    <xf numFmtId="3" fontId="2" fillId="0" borderId="22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31" xfId="1" applyNumberFormat="1" applyFont="1" applyFill="1" applyBorder="1" applyAlignment="1" applyProtection="1">
      <alignment horizontal="right" vertical="center"/>
      <protection locked="0"/>
    </xf>
    <xf numFmtId="3" fontId="2" fillId="0" borderId="18" xfId="1" applyNumberFormat="1" applyFont="1" applyFill="1" applyBorder="1" applyAlignment="1" applyProtection="1">
      <alignment vertical="center"/>
      <protection locked="0"/>
    </xf>
    <xf numFmtId="3" fontId="2" fillId="0" borderId="35" xfId="1" applyNumberFormat="1" applyFont="1" applyFill="1" applyBorder="1" applyAlignment="1" applyProtection="1">
      <alignment horizontal="right" vertical="center"/>
      <protection locked="0"/>
    </xf>
    <xf numFmtId="3" fontId="2" fillId="0" borderId="35" xfId="1" applyNumberFormat="1" applyFont="1" applyFill="1" applyBorder="1" applyAlignment="1" applyProtection="1">
      <alignment horizontal="center" vertical="center"/>
    </xf>
    <xf numFmtId="3" fontId="2" fillId="0" borderId="15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horizontal="center" vertical="center"/>
    </xf>
    <xf numFmtId="3" fontId="2" fillId="0" borderId="38" xfId="1" applyNumberFormat="1" applyFont="1" applyFill="1" applyBorder="1" applyAlignment="1" applyProtection="1">
      <alignment horizontal="center" vertical="center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Border="1" applyAlignment="1" applyProtection="1">
      <alignment vertical="center"/>
    </xf>
    <xf numFmtId="3" fontId="5" fillId="0" borderId="26" xfId="1" applyNumberFormat="1" applyFont="1" applyFill="1" applyBorder="1" applyAlignment="1" applyProtection="1">
      <alignment vertical="center"/>
    </xf>
    <xf numFmtId="3" fontId="5" fillId="0" borderId="49" xfId="1" applyNumberFormat="1" applyFont="1" applyFill="1" applyBorder="1" applyAlignment="1" applyProtection="1">
      <alignment vertical="center"/>
    </xf>
    <xf numFmtId="3" fontId="5" fillId="0" borderId="15" xfId="1" applyNumberFormat="1" applyFont="1" applyFill="1" applyBorder="1" applyAlignment="1" applyProtection="1">
      <alignment vertical="center"/>
    </xf>
    <xf numFmtId="3" fontId="5" fillId="3" borderId="39" xfId="1" applyNumberFormat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3" fontId="2" fillId="0" borderId="44" xfId="1" applyNumberFormat="1" applyFont="1" applyFill="1" applyBorder="1" applyAlignment="1" applyProtection="1">
      <alignment vertical="center"/>
      <protection locked="0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vertical="center"/>
      <protection locked="0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vertical="center"/>
    </xf>
    <xf numFmtId="3" fontId="5" fillId="3" borderId="35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  <protection locked="0"/>
    </xf>
    <xf numFmtId="3" fontId="2" fillId="0" borderId="11" xfId="1" applyNumberFormat="1" applyFont="1" applyFill="1" applyBorder="1" applyAlignment="1" applyProtection="1">
      <alignment vertical="center"/>
    </xf>
    <xf numFmtId="3" fontId="5" fillId="0" borderId="39" xfId="1" applyNumberFormat="1" applyFont="1" applyFill="1" applyBorder="1" applyAlignment="1" applyProtection="1">
      <alignment vertical="center"/>
    </xf>
    <xf numFmtId="3" fontId="5" fillId="0" borderId="39" xfId="1" applyNumberFormat="1" applyFont="1" applyFill="1" applyBorder="1" applyAlignment="1" applyProtection="1">
      <alignment vertical="center"/>
      <protection locked="0"/>
    </xf>
    <xf numFmtId="3" fontId="5" fillId="0" borderId="35" xfId="1" applyNumberFormat="1" applyFont="1" applyFill="1" applyBorder="1" applyAlignment="1" applyProtection="1">
      <alignment vertical="center"/>
    </xf>
    <xf numFmtId="3" fontId="5" fillId="0" borderId="35" xfId="1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Border="1" applyAlignment="1">
      <alignment vertical="center" wrapText="1"/>
    </xf>
    <xf numFmtId="0" fontId="2" fillId="0" borderId="1" xfId="1" applyFont="1" applyFill="1" applyBorder="1" applyAlignment="1" applyProtection="1">
      <alignment vertical="center"/>
    </xf>
    <xf numFmtId="49" fontId="2" fillId="2" borderId="4" xfId="1" applyNumberFormat="1" applyFont="1" applyFill="1" applyBorder="1" applyAlignment="1" applyProtection="1">
      <alignment vertical="center"/>
      <protection locked="0"/>
    </xf>
    <xf numFmtId="0" fontId="2" fillId="0" borderId="0" xfId="4" applyFont="1"/>
    <xf numFmtId="0" fontId="2" fillId="0" borderId="0" xfId="4" applyFont="1" applyAlignment="1"/>
    <xf numFmtId="0" fontId="2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5" fillId="0" borderId="0" xfId="4" applyFont="1" applyAlignment="1"/>
    <xf numFmtId="0" fontId="2" fillId="0" borderId="0" xfId="4" applyFont="1" applyBorder="1" applyAlignment="1"/>
    <xf numFmtId="3" fontId="5" fillId="0" borderId="3" xfId="4" applyNumberFormat="1" applyFont="1" applyFill="1" applyBorder="1" applyAlignment="1">
      <alignment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left" vertical="center" wrapText="1"/>
    </xf>
    <xf numFmtId="3" fontId="2" fillId="0" borderId="4" xfId="4" applyNumberFormat="1" applyFont="1" applyFill="1" applyBorder="1" applyAlignment="1">
      <alignment vertical="center" wrapText="1"/>
    </xf>
    <xf numFmtId="0" fontId="2" fillId="0" borderId="3" xfId="4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/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4" fillId="0" borderId="3" xfId="0" applyFont="1" applyBorder="1"/>
    <xf numFmtId="0" fontId="4" fillId="0" borderId="3" xfId="0" applyFont="1" applyBorder="1" applyProtection="1">
      <protection locked="0"/>
    </xf>
    <xf numFmtId="0" fontId="2" fillId="0" borderId="3" xfId="0" applyFont="1" applyBorder="1" applyAlignment="1">
      <alignment wrapText="1"/>
    </xf>
    <xf numFmtId="0" fontId="10" fillId="0" borderId="0" xfId="5" applyFont="1" applyAlignment="1"/>
    <xf numFmtId="0" fontId="10" fillId="0" borderId="0" xfId="5" applyFont="1" applyAlignment="1">
      <alignment horizontal="right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1" fontId="7" fillId="0" borderId="109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110" xfId="1" applyFont="1" applyFill="1" applyBorder="1" applyAlignment="1" applyProtection="1">
      <alignment vertical="center"/>
    </xf>
    <xf numFmtId="0" fontId="5" fillId="0" borderId="27" xfId="1" applyFont="1" applyFill="1" applyBorder="1" applyAlignment="1" applyProtection="1">
      <alignment horizontal="left" vertical="center" wrapText="1"/>
    </xf>
    <xf numFmtId="3" fontId="5" fillId="0" borderId="111" xfId="1" applyNumberFormat="1" applyFont="1" applyFill="1" applyBorder="1" applyAlignment="1" applyProtection="1">
      <alignment horizontal="right" vertical="center"/>
    </xf>
    <xf numFmtId="0" fontId="2" fillId="0" borderId="23" xfId="1" applyFont="1" applyFill="1" applyBorder="1" applyAlignment="1" applyProtection="1">
      <alignment horizontal="left" vertical="center" wrapText="1"/>
    </xf>
    <xf numFmtId="3" fontId="2" fillId="0" borderId="109" xfId="1" applyNumberFormat="1" applyFont="1" applyFill="1" applyBorder="1" applyAlignment="1" applyProtection="1">
      <alignment horizontal="right" vertical="center"/>
    </xf>
    <xf numFmtId="0" fontId="2" fillId="0" borderId="1" xfId="1" applyFont="1" applyFill="1" applyBorder="1" applyAlignment="1" applyProtection="1">
      <alignment horizontal="right" vertical="center" wrapText="1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110" xfId="1" applyNumberFormat="1" applyFont="1" applyFill="1" applyBorder="1" applyAlignment="1" applyProtection="1">
      <alignment horizontal="right" vertical="center"/>
      <protection locked="0"/>
    </xf>
    <xf numFmtId="0" fontId="2" fillId="0" borderId="32" xfId="1" applyFont="1" applyFill="1" applyBorder="1" applyAlignment="1" applyProtection="1">
      <alignment horizontal="righ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112" xfId="1" applyNumberFormat="1" applyFont="1" applyFill="1" applyBorder="1" applyAlignment="1" applyProtection="1">
      <alignment horizontal="right" vertical="center"/>
      <protection locked="0"/>
    </xf>
    <xf numFmtId="0" fontId="5" fillId="0" borderId="21" xfId="1" applyFont="1" applyFill="1" applyBorder="1" applyAlignment="1" applyProtection="1">
      <alignment horizontal="left" vertical="center" wrapText="1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3" fontId="2" fillId="0" borderId="113" xfId="1" applyNumberFormat="1" applyFont="1" applyFill="1" applyBorder="1" applyAlignment="1" applyProtection="1">
      <alignment vertical="center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3" fontId="2" fillId="0" borderId="36" xfId="1" applyNumberFormat="1" applyFont="1" applyFill="1" applyBorder="1" applyAlignment="1" applyProtection="1">
      <alignment horizontal="center" vertical="center"/>
      <protection locked="0"/>
    </xf>
    <xf numFmtId="3" fontId="2" fillId="0" borderId="114" xfId="1" applyNumberFormat="1" applyFont="1" applyFill="1" applyBorder="1" applyAlignment="1" applyProtection="1">
      <alignment horizontal="right" vertical="center"/>
      <protection locked="0"/>
    </xf>
    <xf numFmtId="3" fontId="2" fillId="0" borderId="114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3" fontId="2" fillId="0" borderId="110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left" vertical="center" wrapText="1"/>
    </xf>
    <xf numFmtId="3" fontId="2" fillId="0" borderId="1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left" vertical="center" wrapText="1"/>
    </xf>
    <xf numFmtId="3" fontId="2" fillId="0" borderId="115" xfId="1" applyNumberFormat="1" applyFont="1" applyFill="1" applyBorder="1" applyAlignment="1" applyProtection="1">
      <alignment horizontal="center" vertical="center"/>
    </xf>
    <xf numFmtId="3" fontId="2" fillId="0" borderId="35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  <protection locked="0"/>
    </xf>
    <xf numFmtId="0" fontId="5" fillId="0" borderId="53" xfId="1" applyFont="1" applyFill="1" applyBorder="1" applyAlignment="1" applyProtection="1">
      <alignment horizontal="left" vertical="center" wrapText="1"/>
    </xf>
    <xf numFmtId="3" fontId="2" fillId="0" borderId="40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0" fontId="5" fillId="0" borderId="59" xfId="1" applyFont="1" applyFill="1" applyBorder="1" applyAlignment="1" applyProtection="1">
      <alignment horizontal="left" vertical="center" wrapText="1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116" xfId="1" applyNumberFormat="1" applyFont="1" applyFill="1" applyBorder="1" applyAlignment="1" applyProtection="1">
      <alignment horizontal="center" vertical="center"/>
    </xf>
    <xf numFmtId="0" fontId="2" fillId="0" borderId="48" xfId="1" applyFont="1" applyFill="1" applyBorder="1" applyAlignment="1" applyProtection="1">
      <alignment horizontal="left" vertical="center" wrapText="1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117" xfId="1" applyNumberFormat="1" applyFont="1" applyFill="1" applyBorder="1" applyAlignment="1" applyProtection="1">
      <alignment horizontal="center" vertical="center"/>
    </xf>
    <xf numFmtId="3" fontId="2" fillId="0" borderId="117" xfId="1" applyNumberFormat="1" applyFont="1" applyFill="1" applyBorder="1" applyAlignment="1" applyProtection="1">
      <alignment horizontal="right" vertical="center"/>
    </xf>
    <xf numFmtId="0" fontId="5" fillId="0" borderId="1" xfId="1" applyFont="1" applyBorder="1" applyAlignment="1" applyProtection="1">
      <alignment horizontal="left" vertical="center" wrapText="1"/>
    </xf>
    <xf numFmtId="3" fontId="5" fillId="0" borderId="15" xfId="1" applyNumberFormat="1" applyFont="1" applyBorder="1" applyAlignment="1" applyProtection="1">
      <alignment vertical="center"/>
    </xf>
    <xf numFmtId="3" fontId="2" fillId="0" borderId="110" xfId="1" applyNumberFormat="1" applyFont="1" applyBorder="1" applyAlignment="1" applyProtection="1">
      <alignment vertical="center"/>
    </xf>
    <xf numFmtId="0" fontId="5" fillId="0" borderId="27" xfId="1" applyFont="1" applyFill="1" applyBorder="1" applyAlignment="1" applyProtection="1">
      <alignment vertical="center" wrapText="1"/>
    </xf>
    <xf numFmtId="3" fontId="5" fillId="0" borderId="111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vertical="center" wrapText="1"/>
    </xf>
    <xf numFmtId="3" fontId="5" fillId="0" borderId="118" xfId="1" applyNumberFormat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 wrapText="1"/>
    </xf>
    <xf numFmtId="3" fontId="5" fillId="0" borderId="110" xfId="1" applyNumberFormat="1" applyFont="1" applyFill="1" applyBorder="1" applyAlignment="1" applyProtection="1">
      <alignment vertical="center"/>
    </xf>
    <xf numFmtId="0" fontId="5" fillId="3" borderId="53" xfId="1" applyFont="1" applyFill="1" applyBorder="1" applyAlignment="1" applyProtection="1">
      <alignment horizontal="left" vertical="center" wrapText="1"/>
    </xf>
    <xf numFmtId="3" fontId="5" fillId="3" borderId="66" xfId="1" applyNumberFormat="1" applyFont="1" applyFill="1" applyBorder="1" applyAlignment="1" applyProtection="1">
      <alignment vertical="center"/>
    </xf>
    <xf numFmtId="0" fontId="2" fillId="0" borderId="7" xfId="1" applyFont="1" applyFill="1" applyBorder="1" applyAlignment="1" applyProtection="1">
      <alignment horizontal="left" vertical="center" wrapText="1"/>
    </xf>
    <xf numFmtId="3" fontId="2" fillId="0" borderId="114" xfId="1" applyNumberFormat="1" applyFont="1" applyFill="1" applyBorder="1" applyAlignment="1" applyProtection="1">
      <alignment vertical="center"/>
    </xf>
    <xf numFmtId="3" fontId="2" fillId="0" borderId="117" xfId="1" applyNumberFormat="1" applyFont="1" applyFill="1" applyBorder="1" applyAlignment="1" applyProtection="1">
      <alignment vertical="center"/>
    </xf>
    <xf numFmtId="3" fontId="2" fillId="0" borderId="110" xfId="1" applyNumberFormat="1" applyFont="1" applyFill="1" applyBorder="1" applyAlignment="1" applyProtection="1">
      <alignment vertical="center"/>
      <protection locked="0"/>
    </xf>
    <xf numFmtId="3" fontId="2" fillId="0" borderId="112" xfId="1" applyNumberFormat="1" applyFont="1" applyFill="1" applyBorder="1" applyAlignment="1" applyProtection="1">
      <alignment vertical="center"/>
      <protection locked="0"/>
    </xf>
    <xf numFmtId="3" fontId="2" fillId="0" borderId="112" xfId="1" applyNumberFormat="1" applyFont="1" applyFill="1" applyBorder="1" applyAlignment="1" applyProtection="1">
      <alignment vertical="center"/>
    </xf>
    <xf numFmtId="3" fontId="2" fillId="0" borderId="117" xfId="1" applyNumberFormat="1" applyFont="1" applyFill="1" applyBorder="1" applyAlignment="1" applyProtection="1">
      <alignment vertical="center"/>
      <protection locked="0"/>
    </xf>
    <xf numFmtId="3" fontId="2" fillId="0" borderId="110" xfId="1" applyNumberFormat="1" applyFont="1" applyFill="1" applyBorder="1" applyAlignment="1" applyProtection="1">
      <alignment vertical="center"/>
    </xf>
    <xf numFmtId="3" fontId="2" fillId="0" borderId="114" xfId="1" applyNumberFormat="1" applyFont="1" applyFill="1" applyBorder="1" applyAlignment="1" applyProtection="1">
      <alignment vertical="center"/>
      <protection locked="0"/>
    </xf>
    <xf numFmtId="0" fontId="2" fillId="0" borderId="53" xfId="1" applyFont="1" applyFill="1" applyBorder="1" applyAlignment="1" applyProtection="1">
      <alignment horizontal="left" vertical="center" wrapText="1"/>
    </xf>
    <xf numFmtId="3" fontId="2" fillId="0" borderId="57" xfId="1" applyNumberFormat="1" applyFont="1" applyFill="1" applyBorder="1" applyAlignment="1" applyProtection="1">
      <alignment vertical="center"/>
    </xf>
    <xf numFmtId="3" fontId="2" fillId="0" borderId="119" xfId="1" applyNumberFormat="1" applyFont="1" applyFill="1" applyBorder="1" applyAlignment="1" applyProtection="1">
      <alignment vertical="center"/>
      <protection locked="0"/>
    </xf>
    <xf numFmtId="3" fontId="2" fillId="0" borderId="66" xfId="1" applyNumberFormat="1" applyFont="1" applyFill="1" applyBorder="1" applyAlignment="1" applyProtection="1">
      <alignment vertical="center"/>
    </xf>
    <xf numFmtId="0" fontId="2" fillId="0" borderId="56" xfId="1" applyFont="1" applyFill="1" applyBorder="1" applyAlignment="1" applyProtection="1">
      <alignment horizontal="left" vertical="center" wrapText="1"/>
    </xf>
    <xf numFmtId="0" fontId="2" fillId="0" borderId="32" xfId="1" applyFont="1" applyFill="1" applyBorder="1" applyAlignment="1" applyProtection="1">
      <alignment vertical="center"/>
    </xf>
    <xf numFmtId="0" fontId="5" fillId="3" borderId="7" xfId="1" applyFont="1" applyFill="1" applyBorder="1" applyAlignment="1" applyProtection="1">
      <alignment horizontal="left" vertical="center" wrapText="1"/>
    </xf>
    <xf numFmtId="3" fontId="5" fillId="3" borderId="36" xfId="1" applyNumberFormat="1" applyFont="1" applyFill="1" applyBorder="1" applyAlignment="1" applyProtection="1">
      <alignment vertical="center"/>
    </xf>
    <xf numFmtId="3" fontId="5" fillId="3" borderId="114" xfId="1" applyNumberFormat="1" applyFont="1" applyFill="1" applyBorder="1" applyAlignment="1" applyProtection="1">
      <alignment vertical="center"/>
    </xf>
    <xf numFmtId="3" fontId="2" fillId="0" borderId="116" xfId="1" applyNumberFormat="1" applyFont="1" applyFill="1" applyBorder="1" applyAlignment="1" applyProtection="1">
      <alignment vertical="center"/>
    </xf>
    <xf numFmtId="3" fontId="2" fillId="0" borderId="115" xfId="1" applyNumberFormat="1" applyFont="1" applyFill="1" applyBorder="1" applyAlignment="1" applyProtection="1">
      <alignment vertical="center"/>
      <protection locked="0"/>
    </xf>
    <xf numFmtId="0" fontId="2" fillId="0" borderId="7" xfId="1" applyFont="1" applyFill="1" applyBorder="1" applyAlignment="1" applyProtection="1">
      <alignment horizontal="right" vertical="center" wrapText="1"/>
    </xf>
    <xf numFmtId="0" fontId="2" fillId="0" borderId="71" xfId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120" xfId="1" applyNumberFormat="1" applyFont="1" applyFill="1" applyBorder="1" applyAlignment="1" applyProtection="1">
      <alignment vertical="center"/>
    </xf>
    <xf numFmtId="0" fontId="2" fillId="0" borderId="53" xfId="1" applyFont="1" applyFill="1" applyBorder="1" applyAlignment="1" applyProtection="1">
      <alignment vertical="center"/>
    </xf>
    <xf numFmtId="3" fontId="5" fillId="0" borderId="66" xfId="1" applyNumberFormat="1" applyFont="1" applyFill="1" applyBorder="1" applyAlignment="1" applyProtection="1">
      <alignment vertical="center"/>
    </xf>
    <xf numFmtId="0" fontId="2" fillId="0" borderId="53" xfId="1" applyFont="1" applyFill="1" applyBorder="1" applyAlignment="1" applyProtection="1">
      <alignment horizontal="left" vertical="center"/>
    </xf>
    <xf numFmtId="0" fontId="5" fillId="0" borderId="71" xfId="1" applyFont="1" applyFill="1" applyBorder="1" applyAlignment="1" applyProtection="1">
      <alignment vertical="center"/>
    </xf>
    <xf numFmtId="0" fontId="5" fillId="0" borderId="53" xfId="1" applyFont="1" applyFill="1" applyBorder="1" applyAlignment="1" applyProtection="1">
      <alignment vertical="center"/>
    </xf>
    <xf numFmtId="0" fontId="2" fillId="0" borderId="48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 applyProtection="1">
      <alignment vertical="center" wrapText="1"/>
    </xf>
    <xf numFmtId="0" fontId="2" fillId="0" borderId="56" xfId="1" applyFont="1" applyFill="1" applyBorder="1" applyAlignment="1" applyProtection="1">
      <alignment vertical="center" wrapText="1"/>
    </xf>
    <xf numFmtId="3" fontId="5" fillId="0" borderId="66" xfId="1" applyNumberFormat="1" applyFont="1" applyFill="1" applyBorder="1" applyAlignment="1" applyProtection="1">
      <alignment vertical="center"/>
      <protection locked="0"/>
    </xf>
    <xf numFmtId="3" fontId="5" fillId="0" borderId="36" xfId="1" applyNumberFormat="1" applyFont="1" applyFill="1" applyBorder="1" applyAlignment="1" applyProtection="1">
      <alignment vertical="center"/>
    </xf>
    <xf numFmtId="3" fontId="5" fillId="0" borderId="114" xfId="1" applyNumberFormat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  <protection locked="0"/>
    </xf>
    <xf numFmtId="3" fontId="5" fillId="0" borderId="114" xfId="1" applyNumberFormat="1" applyFont="1" applyFill="1" applyBorder="1" applyAlignment="1" applyProtection="1">
      <alignment vertical="center"/>
      <protection locked="0"/>
    </xf>
    <xf numFmtId="3" fontId="2" fillId="0" borderId="55" xfId="1" applyNumberFormat="1" applyFont="1" applyFill="1" applyBorder="1" applyAlignment="1" applyProtection="1">
      <alignment horizontal="center" vertical="center"/>
      <protection locked="0"/>
    </xf>
    <xf numFmtId="3" fontId="2" fillId="0" borderId="55" xfId="1" applyNumberFormat="1" applyFont="1" applyFill="1" applyBorder="1" applyAlignment="1" applyProtection="1">
      <alignment horizontal="right" vertical="center"/>
      <protection locked="0"/>
    </xf>
    <xf numFmtId="3" fontId="2" fillId="0" borderId="80" xfId="1" applyNumberFormat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  <protection locked="0"/>
    </xf>
    <xf numFmtId="3" fontId="5" fillId="0" borderId="37" xfId="1" applyNumberFormat="1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>
      <alignment vertical="center"/>
    </xf>
    <xf numFmtId="49" fontId="2" fillId="2" borderId="1" xfId="4" applyNumberFormat="1" applyFont="1" applyFill="1" applyBorder="1" applyAlignment="1" applyProtection="1">
      <alignment vertical="center"/>
    </xf>
    <xf numFmtId="49" fontId="2" fillId="2" borderId="0" xfId="4" applyNumberFormat="1" applyFont="1" applyFill="1" applyBorder="1" applyAlignment="1" applyProtection="1">
      <alignment vertical="center"/>
    </xf>
    <xf numFmtId="49" fontId="2" fillId="0" borderId="0" xfId="4" applyNumberFormat="1" applyFont="1" applyFill="1" applyBorder="1" applyAlignment="1" applyProtection="1">
      <alignment vertical="center"/>
    </xf>
    <xf numFmtId="49" fontId="2" fillId="2" borderId="0" xfId="4" applyNumberFormat="1" applyFont="1" applyFill="1" applyBorder="1" applyAlignment="1" applyProtection="1">
      <alignment horizontal="centerContinuous" vertical="center"/>
    </xf>
    <xf numFmtId="49" fontId="2" fillId="0" borderId="121" xfId="4" applyNumberFormat="1" applyFont="1" applyFill="1" applyBorder="1" applyAlignment="1" applyProtection="1">
      <alignment horizontal="centerContinuous" vertical="center"/>
    </xf>
    <xf numFmtId="49" fontId="2" fillId="2" borderId="121" xfId="4" applyNumberFormat="1" applyFont="1" applyFill="1" applyBorder="1" applyAlignment="1" applyProtection="1">
      <alignment vertical="center"/>
    </xf>
    <xf numFmtId="49" fontId="2" fillId="0" borderId="121" xfId="4" applyNumberFormat="1" applyFont="1" applyFill="1" applyBorder="1" applyAlignment="1" applyProtection="1">
      <alignment vertical="center"/>
    </xf>
    <xf numFmtId="49" fontId="2" fillId="2" borderId="47" xfId="4" applyNumberFormat="1" applyFont="1" applyFill="1" applyBorder="1" applyAlignment="1" applyProtection="1">
      <alignment horizontal="center" vertical="center"/>
    </xf>
    <xf numFmtId="49" fontId="4" fillId="2" borderId="1" xfId="4" applyNumberFormat="1" applyFont="1" applyFill="1" applyBorder="1" applyAlignment="1" applyProtection="1">
      <alignment vertical="center"/>
    </xf>
    <xf numFmtId="49" fontId="5" fillId="2" borderId="0" xfId="4" applyNumberFormat="1" applyFont="1" applyFill="1" applyBorder="1" applyAlignment="1" applyProtection="1">
      <alignment vertical="center"/>
    </xf>
    <xf numFmtId="49" fontId="6" fillId="2" borderId="1" xfId="4" applyNumberFormat="1" applyFont="1" applyFill="1" applyBorder="1" applyAlignment="1" applyProtection="1">
      <alignment vertical="center"/>
    </xf>
    <xf numFmtId="49" fontId="2" fillId="0" borderId="4" xfId="4" applyNumberFormat="1" applyFont="1" applyFill="1" applyBorder="1" applyAlignment="1" applyProtection="1">
      <alignment vertical="center"/>
      <protection locked="0"/>
    </xf>
    <xf numFmtId="0" fontId="2" fillId="0" borderId="122" xfId="4" applyFont="1" applyBorder="1" applyAlignment="1" applyProtection="1">
      <alignment vertical="center"/>
    </xf>
    <xf numFmtId="49" fontId="2" fillId="0" borderId="123" xfId="4" applyNumberFormat="1" applyFont="1" applyFill="1" applyBorder="1" applyAlignment="1" applyProtection="1">
      <alignment vertical="center"/>
      <protection locked="0"/>
    </xf>
    <xf numFmtId="49" fontId="2" fillId="2" borderId="123" xfId="4" applyNumberFormat="1" applyFont="1" applyFill="1" applyBorder="1" applyAlignment="1" applyProtection="1">
      <alignment vertical="center"/>
      <protection locked="0"/>
    </xf>
    <xf numFmtId="49" fontId="2" fillId="2" borderId="5" xfId="4" applyNumberFormat="1" applyFont="1" applyFill="1" applyBorder="1" applyAlignment="1" applyProtection="1">
      <alignment vertical="center"/>
      <protection locked="0"/>
    </xf>
    <xf numFmtId="49" fontId="2" fillId="0" borderId="5" xfId="4" applyNumberFormat="1" applyFont="1" applyFill="1" applyBorder="1" applyAlignment="1" applyProtection="1">
      <alignment vertical="center"/>
      <protection locked="0"/>
    </xf>
    <xf numFmtId="49" fontId="2" fillId="2" borderId="33" xfId="4" applyNumberFormat="1" applyFont="1" applyFill="1" applyBorder="1" applyAlignment="1" applyProtection="1">
      <alignment vertical="center"/>
      <protection locked="0"/>
    </xf>
    <xf numFmtId="49" fontId="2" fillId="2" borderId="7" xfId="4" applyNumberFormat="1" applyFont="1" applyFill="1" applyBorder="1" applyAlignment="1" applyProtection="1">
      <alignment vertical="center"/>
    </xf>
    <xf numFmtId="49" fontId="2" fillId="2" borderId="8" xfId="4" applyNumberFormat="1" applyFont="1" applyFill="1" applyBorder="1" applyAlignment="1" applyProtection="1">
      <alignment vertical="center"/>
    </xf>
    <xf numFmtId="49" fontId="2" fillId="0" borderId="8" xfId="4" applyNumberFormat="1" applyFont="1" applyFill="1" applyBorder="1" applyAlignment="1" applyProtection="1">
      <alignment vertical="center"/>
    </xf>
    <xf numFmtId="49" fontId="2" fillId="2" borderId="9" xfId="4" applyNumberFormat="1" applyFont="1" applyFill="1" applyBorder="1" applyAlignment="1" applyProtection="1">
      <alignment vertical="center"/>
      <protection locked="0"/>
    </xf>
    <xf numFmtId="49" fontId="2" fillId="0" borderId="124" xfId="4" applyNumberFormat="1" applyFont="1" applyFill="1" applyBorder="1" applyAlignment="1" applyProtection="1">
      <alignment vertical="center"/>
      <protection locked="0"/>
    </xf>
    <xf numFmtId="49" fontId="2" fillId="2" borderId="124" xfId="4" applyNumberFormat="1" applyFont="1" applyFill="1" applyBorder="1" applyAlignment="1" applyProtection="1">
      <alignment vertical="center"/>
      <protection locked="0"/>
    </xf>
    <xf numFmtId="49" fontId="2" fillId="0" borderId="9" xfId="4" applyNumberFormat="1" applyFont="1" applyFill="1" applyBorder="1" applyAlignment="1" applyProtection="1">
      <alignment vertical="center"/>
      <protection locked="0"/>
    </xf>
    <xf numFmtId="49" fontId="2" fillId="2" borderId="73" xfId="4" applyNumberFormat="1" applyFont="1" applyFill="1" applyBorder="1" applyAlignment="1" applyProtection="1">
      <alignment vertical="center"/>
      <protection locked="0"/>
    </xf>
    <xf numFmtId="49" fontId="2" fillId="0" borderId="0" xfId="4" applyNumberFormat="1" applyFont="1" applyFill="1" applyBorder="1" applyAlignment="1" applyProtection="1">
      <alignment horizontal="center" vertical="center" wrapText="1"/>
    </xf>
    <xf numFmtId="0" fontId="8" fillId="5" borderId="75" xfId="4" applyFont="1" applyFill="1" applyBorder="1" applyAlignment="1" applyProtection="1">
      <alignment horizontal="center" vertical="center" textRotation="90"/>
    </xf>
    <xf numFmtId="0" fontId="2" fillId="0" borderId="0" xfId="4" applyFont="1" applyFill="1" applyBorder="1" applyAlignment="1" applyProtection="1">
      <alignment horizontal="center" vertical="center" textRotation="90"/>
    </xf>
    <xf numFmtId="0" fontId="2" fillId="0" borderId="75" xfId="4" applyFont="1" applyFill="1" applyBorder="1" applyAlignment="1" applyProtection="1">
      <alignment horizontal="center" vertical="center" textRotation="90"/>
    </xf>
    <xf numFmtId="0" fontId="2" fillId="0" borderId="58" xfId="4" applyFont="1" applyFill="1" applyBorder="1" applyAlignment="1" applyProtection="1">
      <alignment horizontal="center" vertical="center" textRotation="90"/>
    </xf>
    <xf numFmtId="1" fontId="7" fillId="0" borderId="2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" fontId="7" fillId="4" borderId="95" xfId="4" applyNumberFormat="1" applyFont="1" applyFill="1" applyBorder="1" applyAlignment="1" applyProtection="1">
      <alignment horizontal="center" vertical="center"/>
    </xf>
    <xf numFmtId="1" fontId="7" fillId="0" borderId="23" xfId="4" applyNumberFormat="1" applyFont="1" applyFill="1" applyBorder="1" applyAlignment="1" applyProtection="1">
      <alignment horizontal="center" vertical="center"/>
    </xf>
    <xf numFmtId="1" fontId="7" fillId="4" borderId="22" xfId="4" applyNumberFormat="1" applyFont="1" applyFill="1" applyBorder="1" applyAlignment="1" applyProtection="1">
      <alignment horizontal="center" vertical="center"/>
    </xf>
    <xf numFmtId="1" fontId="7" fillId="0" borderId="77" xfId="4" applyNumberFormat="1" applyFont="1" applyFill="1" applyBorder="1" applyAlignment="1" applyProtection="1">
      <alignment horizontal="center" vertical="center"/>
    </xf>
    <xf numFmtId="1" fontId="7" fillId="0" borderId="95" xfId="4" applyNumberFormat="1" applyFont="1" applyFill="1" applyBorder="1" applyAlignment="1" applyProtection="1">
      <alignment horizontal="center" vertical="center"/>
    </xf>
    <xf numFmtId="1" fontId="7" fillId="0" borderId="128" xfId="4" applyNumberFormat="1" applyFont="1" applyFill="1" applyBorder="1" applyAlignment="1" applyProtection="1">
      <alignment horizontal="center" vertical="center"/>
    </xf>
    <xf numFmtId="0" fontId="5" fillId="0" borderId="15" xfId="4" applyFont="1" applyFill="1" applyBorder="1" applyAlignment="1" applyProtection="1">
      <alignment vertical="center" wrapText="1"/>
    </xf>
    <xf numFmtId="0" fontId="5" fillId="0" borderId="15" xfId="4" applyFont="1" applyFill="1" applyBorder="1" applyAlignment="1" applyProtection="1">
      <alignment horizontal="left" vertical="center" wrapText="1"/>
    </xf>
    <xf numFmtId="3" fontId="5" fillId="0" borderId="15" xfId="4" applyNumberFormat="1" applyFont="1" applyFill="1" applyBorder="1" applyAlignment="1" applyProtection="1">
      <alignment horizontal="left" vertical="center" wrapText="1"/>
    </xf>
    <xf numFmtId="0" fontId="5" fillId="4" borderId="11" xfId="4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vertical="center"/>
      <protection locked="0"/>
    </xf>
    <xf numFmtId="0" fontId="5" fillId="4" borderId="15" xfId="4" applyFont="1" applyFill="1" applyBorder="1" applyAlignment="1" applyProtection="1">
      <alignment vertical="center"/>
      <protection locked="0"/>
    </xf>
    <xf numFmtId="0" fontId="5" fillId="0" borderId="78" xfId="4" applyFont="1" applyFill="1" applyBorder="1" applyAlignment="1" applyProtection="1">
      <alignment vertical="center"/>
      <protection locked="0"/>
    </xf>
    <xf numFmtId="0" fontId="5" fillId="0" borderId="15" xfId="4" applyFont="1" applyFill="1" applyBorder="1" applyAlignment="1" applyProtection="1">
      <alignment vertical="center"/>
      <protection locked="0"/>
    </xf>
    <xf numFmtId="0" fontId="5" fillId="0" borderId="129" xfId="4" applyFont="1" applyFill="1" applyBorder="1" applyAlignment="1" applyProtection="1">
      <alignment vertical="center"/>
      <protection locked="0"/>
    </xf>
    <xf numFmtId="0" fontId="5" fillId="0" borderId="0" xfId="4" applyFont="1" applyFill="1" applyBorder="1" applyAlignment="1" applyProtection="1">
      <alignment vertical="center"/>
    </xf>
    <xf numFmtId="0" fontId="5" fillId="0" borderId="26" xfId="4" applyFont="1" applyFill="1" applyBorder="1" applyAlignment="1" applyProtection="1">
      <alignment vertical="center" wrapText="1"/>
    </xf>
    <xf numFmtId="0" fontId="5" fillId="0" borderId="26" xfId="4" applyFont="1" applyFill="1" applyBorder="1" applyAlignment="1" applyProtection="1">
      <alignment horizontal="left" vertical="center" wrapText="1"/>
    </xf>
    <xf numFmtId="3" fontId="5" fillId="0" borderId="26" xfId="4" applyNumberFormat="1" applyFont="1" applyFill="1" applyBorder="1" applyAlignment="1" applyProtection="1">
      <alignment horizontal="right" vertical="center" wrapText="1"/>
    </xf>
    <xf numFmtId="3" fontId="5" fillId="4" borderId="26" xfId="4" applyNumberFormat="1" applyFont="1" applyFill="1" applyBorder="1" applyAlignment="1" applyProtection="1">
      <alignment horizontal="right" vertical="center"/>
    </xf>
    <xf numFmtId="3" fontId="5" fillId="0" borderId="96" xfId="4" applyNumberFormat="1" applyFont="1" applyFill="1" applyBorder="1" applyAlignment="1" applyProtection="1">
      <alignment horizontal="right" vertical="center"/>
    </xf>
    <xf numFmtId="3" fontId="5" fillId="0" borderId="79" xfId="4" applyNumberFormat="1" applyFont="1" applyFill="1" applyBorder="1" applyAlignment="1" applyProtection="1">
      <alignment horizontal="right" vertical="center"/>
    </xf>
    <xf numFmtId="3" fontId="5" fillId="0" borderId="26" xfId="4" applyNumberFormat="1" applyFont="1" applyFill="1" applyBorder="1" applyAlignment="1" applyProtection="1">
      <alignment horizontal="right" vertical="center"/>
    </xf>
    <xf numFmtId="3" fontId="5" fillId="0" borderId="130" xfId="4" applyNumberFormat="1" applyFont="1" applyFill="1" applyBorder="1" applyAlignment="1" applyProtection="1">
      <alignment horizontal="right" vertical="center"/>
    </xf>
    <xf numFmtId="0" fontId="2" fillId="0" borderId="22" xfId="4" applyFont="1" applyFill="1" applyBorder="1" applyAlignment="1" applyProtection="1">
      <alignment vertical="center" wrapText="1"/>
    </xf>
    <xf numFmtId="0" fontId="2" fillId="0" borderId="22" xfId="4" applyFont="1" applyFill="1" applyBorder="1" applyAlignment="1" applyProtection="1">
      <alignment horizontal="left" vertical="center" wrapText="1"/>
    </xf>
    <xf numFmtId="3" fontId="2" fillId="0" borderId="22" xfId="4" applyNumberFormat="1" applyFont="1" applyFill="1" applyBorder="1" applyAlignment="1" applyProtection="1">
      <alignment horizontal="right" vertical="center" wrapText="1"/>
    </xf>
    <xf numFmtId="3" fontId="2" fillId="4" borderId="22" xfId="4" applyNumberFormat="1" applyFont="1" applyFill="1" applyBorder="1" applyAlignment="1" applyProtection="1">
      <alignment horizontal="right" vertical="center"/>
    </xf>
    <xf numFmtId="3" fontId="2" fillId="0" borderId="95" xfId="4" applyNumberFormat="1" applyFont="1" applyFill="1" applyBorder="1" applyAlignment="1" applyProtection="1">
      <alignment horizontal="right" vertical="center"/>
    </xf>
    <xf numFmtId="3" fontId="2" fillId="0" borderId="77" xfId="4" applyNumberFormat="1" applyFont="1" applyFill="1" applyBorder="1" applyAlignment="1" applyProtection="1">
      <alignment horizontal="right" vertical="center"/>
    </xf>
    <xf numFmtId="3" fontId="2" fillId="0" borderId="22" xfId="4" applyNumberFormat="1" applyFont="1" applyFill="1" applyBorder="1" applyAlignment="1" applyProtection="1">
      <alignment horizontal="right" vertical="center"/>
    </xf>
    <xf numFmtId="3" fontId="2" fillId="0" borderId="128" xfId="4" applyNumberFormat="1" applyFont="1" applyFill="1" applyBorder="1" applyAlignment="1" applyProtection="1">
      <alignment horizontal="right" vertical="center"/>
    </xf>
    <xf numFmtId="0" fontId="2" fillId="0" borderId="15" xfId="4" applyFont="1" applyFill="1" applyBorder="1" applyAlignment="1" applyProtection="1">
      <alignment vertical="center" wrapText="1"/>
    </xf>
    <xf numFmtId="0" fontId="2" fillId="0" borderId="15" xfId="4" applyFont="1" applyFill="1" applyBorder="1" applyAlignment="1" applyProtection="1">
      <alignment horizontal="right" vertical="center" wrapText="1"/>
    </xf>
    <xf numFmtId="3" fontId="2" fillId="0" borderId="15" xfId="4" applyNumberFormat="1" applyFont="1" applyFill="1" applyBorder="1" applyAlignment="1" applyProtection="1">
      <alignment horizontal="right" vertical="center" wrapText="1"/>
    </xf>
    <xf numFmtId="3" fontId="2" fillId="4" borderId="15" xfId="4" applyNumberFormat="1" applyFont="1" applyFill="1" applyBorder="1" applyAlignment="1" applyProtection="1">
      <alignment horizontal="right" vertical="center"/>
    </xf>
    <xf numFmtId="3" fontId="2" fillId="0" borderId="0" xfId="4" applyNumberFormat="1" applyFont="1" applyFill="1" applyBorder="1" applyAlignment="1" applyProtection="1">
      <alignment horizontal="right" vertical="center"/>
      <protection locked="0"/>
    </xf>
    <xf numFmtId="3" fontId="2" fillId="4" borderId="15" xfId="4" applyNumberFormat="1" applyFont="1" applyFill="1" applyBorder="1" applyAlignment="1" applyProtection="1">
      <alignment horizontal="right" vertical="center"/>
      <protection locked="0"/>
    </xf>
    <xf numFmtId="3" fontId="2" fillId="0" borderId="78" xfId="4" applyNumberFormat="1" applyFont="1" applyFill="1" applyBorder="1" applyAlignment="1" applyProtection="1">
      <alignment horizontal="right" vertical="center"/>
      <protection locked="0"/>
    </xf>
    <xf numFmtId="3" fontId="2" fillId="0" borderId="15" xfId="4" applyNumberFormat="1" applyFont="1" applyFill="1" applyBorder="1" applyAlignment="1" applyProtection="1">
      <alignment horizontal="right" vertical="center"/>
      <protection locked="0"/>
    </xf>
    <xf numFmtId="3" fontId="2" fillId="0" borderId="129" xfId="4" applyNumberFormat="1" applyFont="1" applyFill="1" applyBorder="1" applyAlignment="1" applyProtection="1">
      <alignment horizontal="right" vertical="center"/>
      <protection locked="0"/>
    </xf>
    <xf numFmtId="0" fontId="2" fillId="0" borderId="31" xfId="4" applyFont="1" applyFill="1" applyBorder="1" applyAlignment="1" applyProtection="1">
      <alignment vertical="center" wrapText="1"/>
    </xf>
    <xf numFmtId="0" fontId="2" fillId="0" borderId="31" xfId="4" applyFont="1" applyFill="1" applyBorder="1" applyAlignment="1" applyProtection="1">
      <alignment horizontal="right" vertical="center" wrapText="1"/>
    </xf>
    <xf numFmtId="3" fontId="2" fillId="0" borderId="31" xfId="4" applyNumberFormat="1" applyFont="1" applyFill="1" applyBorder="1" applyAlignment="1" applyProtection="1">
      <alignment horizontal="right" vertical="center" wrapText="1"/>
    </xf>
    <xf numFmtId="3" fontId="2" fillId="4" borderId="31" xfId="4" applyNumberFormat="1" applyFont="1" applyFill="1" applyBorder="1" applyAlignment="1" applyProtection="1">
      <alignment horizontal="right" vertical="center"/>
    </xf>
    <xf numFmtId="3" fontId="2" fillId="0" borderId="5" xfId="4" applyNumberFormat="1" applyFont="1" applyFill="1" applyBorder="1" applyAlignment="1" applyProtection="1">
      <alignment horizontal="right" vertical="center"/>
      <protection locked="0"/>
    </xf>
    <xf numFmtId="3" fontId="2" fillId="4" borderId="31" xfId="4" applyNumberFormat="1" applyFont="1" applyFill="1" applyBorder="1" applyAlignment="1" applyProtection="1">
      <alignment horizontal="right" vertical="center"/>
      <protection locked="0"/>
    </xf>
    <xf numFmtId="3" fontId="2" fillId="0" borderId="6" xfId="4" applyNumberFormat="1" applyFont="1" applyFill="1" applyBorder="1" applyAlignment="1" applyProtection="1">
      <alignment horizontal="right" vertical="center"/>
      <protection locked="0"/>
    </xf>
    <xf numFmtId="3" fontId="2" fillId="0" borderId="31" xfId="4" applyNumberFormat="1" applyFont="1" applyFill="1" applyBorder="1" applyAlignment="1" applyProtection="1">
      <alignment horizontal="right" vertical="center"/>
      <protection locked="0"/>
    </xf>
    <xf numFmtId="3" fontId="2" fillId="0" borderId="131" xfId="4" applyNumberFormat="1" applyFont="1" applyFill="1" applyBorder="1" applyAlignment="1" applyProtection="1">
      <alignment horizontal="right" vertical="center"/>
      <protection locked="0"/>
    </xf>
    <xf numFmtId="0" fontId="5" fillId="0" borderId="18" xfId="4" applyFont="1" applyFill="1" applyBorder="1" applyAlignment="1" applyProtection="1">
      <alignment horizontal="left" vertical="center" wrapText="1"/>
    </xf>
    <xf numFmtId="3" fontId="5" fillId="0" borderId="18" xfId="4" applyNumberFormat="1" applyFont="1" applyFill="1" applyBorder="1" applyAlignment="1" applyProtection="1">
      <alignment horizontal="right" vertical="center" wrapText="1"/>
    </xf>
    <xf numFmtId="3" fontId="2" fillId="4" borderId="18" xfId="4" applyNumberFormat="1" applyFont="1" applyFill="1" applyBorder="1" applyAlignment="1" applyProtection="1">
      <alignment vertical="center"/>
    </xf>
    <xf numFmtId="3" fontId="2" fillId="0" borderId="94" xfId="4" applyNumberFormat="1" applyFont="1" applyFill="1" applyBorder="1" applyAlignment="1" applyProtection="1">
      <alignment vertical="center"/>
      <protection locked="0"/>
    </xf>
    <xf numFmtId="3" fontId="2" fillId="4" borderId="18" xfId="4" applyNumberFormat="1" applyFont="1" applyFill="1" applyBorder="1" applyAlignment="1" applyProtection="1">
      <alignment vertical="center"/>
      <protection locked="0"/>
    </xf>
    <xf numFmtId="3" fontId="2" fillId="0" borderId="76" xfId="4" applyNumberFormat="1" applyFont="1" applyFill="1" applyBorder="1" applyAlignment="1" applyProtection="1">
      <alignment vertical="center"/>
      <protection locked="0"/>
    </xf>
    <xf numFmtId="3" fontId="2" fillId="0" borderId="18" xfId="4" applyNumberFormat="1" applyFont="1" applyFill="1" applyBorder="1" applyAlignment="1" applyProtection="1">
      <alignment vertical="center"/>
      <protection locked="0"/>
    </xf>
    <xf numFmtId="3" fontId="2" fillId="0" borderId="18" xfId="4" applyNumberFormat="1" applyFont="1" applyFill="1" applyBorder="1" applyAlignment="1" applyProtection="1">
      <alignment horizontal="center" vertical="center"/>
    </xf>
    <xf numFmtId="3" fontId="2" fillId="4" borderId="18" xfId="4" applyNumberFormat="1" applyFont="1" applyFill="1" applyBorder="1" applyAlignment="1" applyProtection="1">
      <alignment horizontal="center" vertical="center"/>
    </xf>
    <xf numFmtId="3" fontId="2" fillId="0" borderId="76" xfId="4" applyNumberFormat="1" applyFont="1" applyFill="1" applyBorder="1" applyAlignment="1" applyProtection="1">
      <alignment horizontal="center" vertical="center"/>
    </xf>
    <xf numFmtId="3" fontId="2" fillId="0" borderId="20" xfId="4" applyNumberFormat="1" applyFont="1" applyFill="1" applyBorder="1" applyAlignment="1" applyProtection="1">
      <alignment horizontal="center" vertical="center"/>
    </xf>
    <xf numFmtId="3" fontId="2" fillId="0" borderId="100" xfId="4" applyNumberFormat="1" applyFont="1" applyFill="1" applyBorder="1" applyAlignment="1" applyProtection="1">
      <alignment horizontal="center" vertical="center"/>
    </xf>
    <xf numFmtId="3" fontId="2" fillId="0" borderId="127" xfId="4" applyNumberFormat="1" applyFont="1" applyFill="1" applyBorder="1" applyAlignment="1" applyProtection="1">
      <alignment horizontal="center" vertical="center"/>
    </xf>
    <xf numFmtId="0" fontId="5" fillId="0" borderId="35" xfId="4" applyFont="1" applyFill="1" applyBorder="1" applyAlignment="1" applyProtection="1">
      <alignment horizontal="left" vertical="center" wrapText="1"/>
    </xf>
    <xf numFmtId="3" fontId="5" fillId="0" borderId="35" xfId="4" applyNumberFormat="1" applyFont="1" applyFill="1" applyBorder="1" applyAlignment="1" applyProtection="1">
      <alignment horizontal="right" vertical="center" wrapText="1"/>
    </xf>
    <xf numFmtId="3" fontId="2" fillId="4" borderId="35" xfId="4" applyNumberFormat="1" applyFont="1" applyFill="1" applyBorder="1" applyAlignment="1" applyProtection="1">
      <alignment vertical="center"/>
    </xf>
    <xf numFmtId="3" fontId="2" fillId="0" borderId="8" xfId="4" applyNumberFormat="1" applyFont="1" applyFill="1" applyBorder="1" applyAlignment="1" applyProtection="1">
      <alignment horizontal="right" vertical="center"/>
      <protection locked="0"/>
    </xf>
    <xf numFmtId="3" fontId="2" fillId="4" borderId="35" xfId="4" applyNumberFormat="1" applyFont="1" applyFill="1" applyBorder="1" applyAlignment="1" applyProtection="1">
      <alignment horizontal="center" vertical="center"/>
      <protection locked="0"/>
    </xf>
    <xf numFmtId="3" fontId="2" fillId="0" borderId="55" xfId="4" applyNumberFormat="1" applyFont="1" applyFill="1" applyBorder="1" applyAlignment="1" applyProtection="1">
      <alignment horizontal="center" vertical="center"/>
      <protection locked="0"/>
    </xf>
    <xf numFmtId="3" fontId="2" fillId="0" borderId="8" xfId="4" applyNumberFormat="1" applyFont="1" applyFill="1" applyBorder="1" applyAlignment="1" applyProtection="1">
      <alignment horizontal="center" vertical="center"/>
      <protection locked="0"/>
    </xf>
    <xf numFmtId="3" fontId="2" fillId="0" borderId="35" xfId="4" applyNumberFormat="1" applyFont="1" applyFill="1" applyBorder="1" applyAlignment="1" applyProtection="1">
      <alignment horizontal="center" vertical="center"/>
    </xf>
    <xf numFmtId="3" fontId="2" fillId="4" borderId="35" xfId="4" applyNumberFormat="1" applyFont="1" applyFill="1" applyBorder="1" applyAlignment="1" applyProtection="1">
      <alignment horizontal="center" vertical="center"/>
    </xf>
    <xf numFmtId="3" fontId="2" fillId="0" borderId="55" xfId="4" applyNumberFormat="1" applyFont="1" applyFill="1" applyBorder="1" applyAlignment="1" applyProtection="1">
      <alignment horizontal="center" vertical="center"/>
    </xf>
    <xf numFmtId="3" fontId="2" fillId="0" borderId="8" xfId="4" applyNumberFormat="1" applyFont="1" applyFill="1" applyBorder="1" applyAlignment="1" applyProtection="1">
      <alignment horizontal="center" vertical="center"/>
    </xf>
    <xf numFmtId="3" fontId="2" fillId="0" borderId="36" xfId="4" applyNumberFormat="1" applyFont="1" applyFill="1" applyBorder="1" applyAlignment="1" applyProtection="1">
      <alignment horizontal="center" vertical="center"/>
    </xf>
    <xf numFmtId="3" fontId="2" fillId="0" borderId="103" xfId="4" applyNumberFormat="1" applyFont="1" applyFill="1" applyBorder="1" applyAlignment="1" applyProtection="1">
      <alignment horizontal="center" vertical="center"/>
    </xf>
    <xf numFmtId="3" fontId="2" fillId="0" borderId="132" xfId="4" applyNumberFormat="1" applyFont="1" applyFill="1" applyBorder="1" applyAlignment="1" applyProtection="1">
      <alignment horizontal="center" vertical="center"/>
    </xf>
    <xf numFmtId="3" fontId="2" fillId="0" borderId="35" xfId="4" applyNumberFormat="1" applyFont="1" applyFill="1" applyBorder="1" applyAlignment="1" applyProtection="1">
      <alignment vertical="center"/>
    </xf>
    <xf numFmtId="3" fontId="2" fillId="0" borderId="55" xfId="4" applyNumberFormat="1" applyFont="1" applyFill="1" applyBorder="1" applyAlignment="1" applyProtection="1">
      <alignment vertical="center"/>
    </xf>
    <xf numFmtId="3" fontId="2" fillId="0" borderId="36" xfId="4" applyNumberFormat="1" applyFont="1" applyFill="1" applyBorder="1" applyAlignment="1" applyProtection="1">
      <alignment vertical="center"/>
    </xf>
    <xf numFmtId="3" fontId="2" fillId="0" borderId="103" xfId="4" applyNumberFormat="1" applyFont="1" applyFill="1" applyBorder="1" applyAlignment="1" applyProtection="1">
      <alignment vertical="center"/>
    </xf>
    <xf numFmtId="0" fontId="5" fillId="0" borderId="35" xfId="4" applyFont="1" applyFill="1" applyBorder="1" applyAlignment="1" applyProtection="1">
      <alignment horizontal="center" vertical="center" wrapText="1"/>
    </xf>
    <xf numFmtId="0" fontId="2" fillId="0" borderId="15" xfId="4" applyFont="1" applyFill="1" applyBorder="1" applyAlignment="1" applyProtection="1">
      <alignment horizontal="left" vertical="center" wrapText="1"/>
    </xf>
    <xf numFmtId="3" fontId="2" fillId="4" borderId="15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center" vertical="center"/>
    </xf>
    <xf numFmtId="3" fontId="2" fillId="4" borderId="15" xfId="4" applyNumberFormat="1" applyFont="1" applyFill="1" applyBorder="1" applyAlignment="1" applyProtection="1">
      <alignment horizontal="center" vertical="center"/>
    </xf>
    <xf numFmtId="3" fontId="2" fillId="0" borderId="78" xfId="4" applyNumberFormat="1" applyFont="1" applyFill="1" applyBorder="1" applyAlignment="1" applyProtection="1">
      <alignment horizontal="center" vertical="center"/>
    </xf>
    <xf numFmtId="3" fontId="2" fillId="0" borderId="15" xfId="4" applyNumberFormat="1" applyFont="1" applyFill="1" applyBorder="1" applyAlignment="1" applyProtection="1">
      <alignment horizontal="center" vertical="center"/>
    </xf>
    <xf numFmtId="3" fontId="2" fillId="0" borderId="15" xfId="4" applyNumberFormat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  <protection locked="0"/>
    </xf>
    <xf numFmtId="3" fontId="2" fillId="0" borderId="78" xfId="4" applyNumberFormat="1" applyFont="1" applyFill="1" applyBorder="1" applyAlignment="1" applyProtection="1">
      <alignment horizontal="right"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3" fontId="2" fillId="0" borderId="129" xfId="4" applyNumberFormat="1" applyFont="1" applyFill="1" applyBorder="1" applyAlignment="1" applyProtection="1">
      <alignment horizontal="center" vertical="center"/>
    </xf>
    <xf numFmtId="0" fontId="2" fillId="0" borderId="31" xfId="4" applyFont="1" applyFill="1" applyBorder="1" applyAlignment="1" applyProtection="1">
      <alignment horizontal="left" vertical="center" wrapText="1"/>
    </xf>
    <xf numFmtId="3" fontId="2" fillId="4" borderId="31" xfId="4" applyNumberFormat="1" applyFont="1" applyFill="1" applyBorder="1" applyAlignment="1" applyProtection="1">
      <alignment vertical="center"/>
    </xf>
    <xf numFmtId="3" fontId="2" fillId="0" borderId="5" xfId="4" applyNumberFormat="1" applyFont="1" applyFill="1" applyBorder="1" applyAlignment="1" applyProtection="1">
      <alignment horizontal="center" vertical="center"/>
    </xf>
    <xf numFmtId="3" fontId="2" fillId="4" borderId="31" xfId="4" applyNumberFormat="1" applyFont="1" applyFill="1" applyBorder="1" applyAlignment="1" applyProtection="1">
      <alignment horizontal="center" vertical="center"/>
    </xf>
    <xf numFmtId="3" fontId="2" fillId="0" borderId="6" xfId="4" applyNumberFormat="1" applyFont="1" applyFill="1" applyBorder="1" applyAlignment="1" applyProtection="1">
      <alignment horizontal="center" vertical="center"/>
    </xf>
    <xf numFmtId="3" fontId="2" fillId="0" borderId="31" xfId="4" applyNumberFormat="1" applyFont="1" applyFill="1" applyBorder="1" applyAlignment="1" applyProtection="1">
      <alignment horizontal="center" vertical="center"/>
    </xf>
    <xf numFmtId="3" fontId="2" fillId="0" borderId="31" xfId="4" applyNumberFormat="1" applyFont="1" applyFill="1" applyBorder="1" applyAlignment="1" applyProtection="1">
      <alignment horizontal="right" vertical="center"/>
    </xf>
    <xf numFmtId="3" fontId="2" fillId="4" borderId="31" xfId="4" applyNumberFormat="1" applyFont="1" applyFill="1" applyBorder="1" applyAlignment="1" applyProtection="1">
      <alignment vertical="center"/>
      <protection locked="0"/>
    </xf>
    <xf numFmtId="3" fontId="2" fillId="0" borderId="6" xfId="4" applyNumberFormat="1" applyFont="1" applyFill="1" applyBorder="1" applyAlignment="1" applyProtection="1">
      <alignment horizontal="right" vertical="center"/>
    </xf>
    <xf numFmtId="3" fontId="2" fillId="0" borderId="5" xfId="4" applyNumberFormat="1" applyFont="1" applyFill="1" applyBorder="1" applyAlignment="1" applyProtection="1">
      <alignment horizontal="right" vertical="center"/>
    </xf>
    <xf numFmtId="3" fontId="2" fillId="0" borderId="131" xfId="4" applyNumberFormat="1" applyFont="1" applyFill="1" applyBorder="1" applyAlignment="1" applyProtection="1">
      <alignment horizontal="center" vertical="center"/>
    </xf>
    <xf numFmtId="0" fontId="2" fillId="0" borderId="38" xfId="4" applyFont="1" applyFill="1" applyBorder="1" applyAlignment="1" applyProtection="1">
      <alignment horizontal="right" vertical="center" wrapText="1"/>
    </xf>
    <xf numFmtId="0" fontId="2" fillId="0" borderId="38" xfId="4" applyFont="1" applyFill="1" applyBorder="1" applyAlignment="1" applyProtection="1">
      <alignment horizontal="left" vertical="center" wrapText="1"/>
    </xf>
    <xf numFmtId="3" fontId="2" fillId="0" borderId="38" xfId="4" applyNumberFormat="1" applyFont="1" applyFill="1" applyBorder="1" applyAlignment="1" applyProtection="1">
      <alignment horizontal="right" vertical="center" wrapText="1"/>
    </xf>
    <xf numFmtId="3" fontId="2" fillId="4" borderId="38" xfId="4" applyNumberFormat="1" applyFont="1" applyFill="1" applyBorder="1" applyAlignment="1" applyProtection="1">
      <alignment vertical="center"/>
    </xf>
    <xf numFmtId="3" fontId="2" fillId="0" borderId="13" xfId="4" applyNumberFormat="1" applyFont="1" applyFill="1" applyBorder="1" applyAlignment="1" applyProtection="1">
      <alignment horizontal="center" vertical="center"/>
    </xf>
    <xf numFmtId="3" fontId="2" fillId="4" borderId="38" xfId="4" applyNumberFormat="1" applyFont="1" applyFill="1" applyBorder="1" applyAlignment="1" applyProtection="1">
      <alignment horizontal="center" vertical="center"/>
    </xf>
    <xf numFmtId="3" fontId="2" fillId="0" borderId="80" xfId="4" applyNumberFormat="1" applyFont="1" applyFill="1" applyBorder="1" applyAlignment="1" applyProtection="1">
      <alignment horizontal="center" vertical="center"/>
    </xf>
    <xf numFmtId="3" fontId="2" fillId="0" borderId="38" xfId="4" applyNumberFormat="1" applyFont="1" applyFill="1" applyBorder="1" applyAlignment="1" applyProtection="1">
      <alignment horizontal="center" vertical="center"/>
    </xf>
    <xf numFmtId="3" fontId="2" fillId="0" borderId="38" xfId="4" applyNumberFormat="1" applyFont="1" applyFill="1" applyBorder="1" applyAlignment="1" applyProtection="1">
      <alignment horizontal="right" vertical="center"/>
    </xf>
    <xf numFmtId="3" fontId="2" fillId="4" borderId="38" xfId="4" applyNumberFormat="1" applyFont="1" applyFill="1" applyBorder="1" applyAlignment="1" applyProtection="1">
      <alignment vertical="center"/>
      <protection locked="0"/>
    </xf>
    <xf numFmtId="3" fontId="2" fillId="0" borderId="80" xfId="4" applyNumberFormat="1" applyFont="1" applyFill="1" applyBorder="1" applyAlignment="1" applyProtection="1">
      <alignment horizontal="right" vertical="center"/>
    </xf>
    <xf numFmtId="3" fontId="2" fillId="0" borderId="13" xfId="4" applyNumberFormat="1" applyFont="1" applyFill="1" applyBorder="1" applyAlignment="1" applyProtection="1">
      <alignment horizontal="right" vertical="center"/>
    </xf>
    <xf numFmtId="3" fontId="2" fillId="0" borderId="133" xfId="4" applyNumberFormat="1" applyFont="1" applyFill="1" applyBorder="1" applyAlignment="1" applyProtection="1">
      <alignment horizontal="center" vertical="center"/>
    </xf>
    <xf numFmtId="3" fontId="2" fillId="4" borderId="35" xfId="4" applyNumberFormat="1" applyFont="1" applyFill="1" applyBorder="1" applyAlignment="1" applyProtection="1">
      <alignment horizontal="right" vertical="center"/>
    </xf>
    <xf numFmtId="3" fontId="2" fillId="4" borderId="35" xfId="4" applyNumberFormat="1" applyFont="1" applyFill="1" applyBorder="1" applyAlignment="1" applyProtection="1">
      <alignment horizontal="right" vertical="center"/>
      <protection locked="0"/>
    </xf>
    <xf numFmtId="3" fontId="2" fillId="0" borderId="55" xfId="4" applyNumberFormat="1" applyFont="1" applyFill="1" applyBorder="1" applyAlignment="1" applyProtection="1">
      <alignment horizontal="right" vertical="center"/>
      <protection locked="0"/>
    </xf>
    <xf numFmtId="0" fontId="5" fillId="0" borderId="39" xfId="4" applyFont="1" applyFill="1" applyBorder="1" applyAlignment="1" applyProtection="1">
      <alignment horizontal="center" vertical="center" wrapText="1"/>
    </xf>
    <xf numFmtId="0" fontId="5" fillId="0" borderId="39" xfId="4" applyFont="1" applyFill="1" applyBorder="1" applyAlignment="1" applyProtection="1">
      <alignment horizontal="left" vertical="center" wrapText="1"/>
    </xf>
    <xf numFmtId="3" fontId="2" fillId="0" borderId="60" xfId="4" applyNumberFormat="1" applyFont="1" applyFill="1" applyBorder="1" applyAlignment="1" applyProtection="1">
      <alignment horizontal="right" vertical="center"/>
    </xf>
    <xf numFmtId="3" fontId="2" fillId="4" borderId="39" xfId="4" applyNumberFormat="1" applyFont="1" applyFill="1" applyBorder="1" applyAlignment="1" applyProtection="1">
      <alignment horizontal="right" vertical="center"/>
    </xf>
    <xf numFmtId="3" fontId="2" fillId="0" borderId="81" xfId="4" applyNumberFormat="1" applyFont="1" applyFill="1" applyBorder="1" applyAlignment="1" applyProtection="1">
      <alignment horizontal="right" vertical="center"/>
    </xf>
    <xf numFmtId="3" fontId="2" fillId="0" borderId="39" xfId="4" applyNumberFormat="1" applyFont="1" applyFill="1" applyBorder="1" applyAlignment="1" applyProtection="1">
      <alignment horizontal="right" vertical="center"/>
    </xf>
    <xf numFmtId="3" fontId="2" fillId="0" borderId="44" xfId="4" applyNumberFormat="1" applyFont="1" applyFill="1" applyBorder="1" applyAlignment="1" applyProtection="1">
      <alignment horizontal="right" vertical="center" wrapText="1"/>
    </xf>
    <xf numFmtId="3" fontId="2" fillId="4" borderId="38" xfId="4" applyNumberFormat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horizontal="center" vertical="center"/>
      <protection locked="0"/>
    </xf>
    <xf numFmtId="0" fontId="5" fillId="0" borderId="42" xfId="4" applyFont="1" applyFill="1" applyBorder="1" applyAlignment="1" applyProtection="1">
      <alignment horizontal="center" vertical="center" wrapText="1"/>
    </xf>
    <xf numFmtId="0" fontId="5" fillId="0" borderId="42" xfId="4" applyFont="1" applyFill="1" applyBorder="1" applyAlignment="1" applyProtection="1">
      <alignment horizontal="left" vertical="center" wrapText="1"/>
    </xf>
    <xf numFmtId="3" fontId="2" fillId="0" borderId="35" xfId="4" applyNumberFormat="1" applyFont="1" applyFill="1" applyBorder="1" applyAlignment="1" applyProtection="1">
      <alignment horizontal="right" vertical="center" wrapText="1"/>
    </xf>
    <xf numFmtId="3" fontId="2" fillId="0" borderId="9" xfId="4" applyNumberFormat="1" applyFont="1" applyFill="1" applyBorder="1" applyAlignment="1" applyProtection="1">
      <alignment horizontal="center" vertical="center"/>
    </xf>
    <xf numFmtId="3" fontId="2" fillId="4" borderId="42" xfId="4" applyNumberFormat="1" applyFont="1" applyFill="1" applyBorder="1" applyAlignment="1" applyProtection="1">
      <alignment horizontal="center" vertical="center"/>
    </xf>
    <xf numFmtId="3" fontId="2" fillId="0" borderId="82" xfId="4" applyNumberFormat="1" applyFont="1" applyFill="1" applyBorder="1" applyAlignment="1" applyProtection="1">
      <alignment horizontal="center" vertical="center"/>
    </xf>
    <xf numFmtId="3" fontId="2" fillId="0" borderId="42" xfId="4" applyNumberFormat="1" applyFont="1" applyFill="1" applyBorder="1" applyAlignment="1" applyProtection="1">
      <alignment horizontal="center" vertical="center"/>
    </xf>
    <xf numFmtId="3" fontId="2" fillId="0" borderId="132" xfId="4" applyNumberFormat="1" applyFont="1" applyFill="1" applyBorder="1" applyAlignment="1" applyProtection="1">
      <alignment horizontal="right" vertical="center"/>
    </xf>
    <xf numFmtId="0" fontId="2" fillId="0" borderId="44" xfId="4" applyFont="1" applyFill="1" applyBorder="1" applyAlignment="1" applyProtection="1">
      <alignment horizontal="right" vertical="center" wrapText="1"/>
    </xf>
    <xf numFmtId="0" fontId="2" fillId="0" borderId="44" xfId="4" applyFont="1" applyFill="1" applyBorder="1" applyAlignment="1" applyProtection="1">
      <alignment horizontal="left" vertical="center" wrapText="1"/>
    </xf>
    <xf numFmtId="3" fontId="2" fillId="4" borderId="44" xfId="4" applyNumberFormat="1" applyFont="1" applyFill="1" applyBorder="1" applyAlignment="1" applyProtection="1">
      <alignment horizontal="center" vertical="center"/>
    </xf>
    <xf numFmtId="3" fontId="2" fillId="0" borderId="2" xfId="4" applyNumberFormat="1" applyFont="1" applyFill="1" applyBorder="1" applyAlignment="1" applyProtection="1">
      <alignment horizontal="center" vertical="center"/>
    </xf>
    <xf numFmtId="3" fontId="2" fillId="0" borderId="83" xfId="4" applyNumberFormat="1" applyFont="1" applyFill="1" applyBorder="1" applyAlignment="1" applyProtection="1">
      <alignment horizontal="center" vertical="center"/>
    </xf>
    <xf numFmtId="3" fontId="2" fillId="0" borderId="44" xfId="4" applyNumberFormat="1" applyFont="1" applyFill="1" applyBorder="1" applyAlignment="1" applyProtection="1">
      <alignment horizontal="center" vertical="center"/>
    </xf>
    <xf numFmtId="3" fontId="2" fillId="0" borderId="134" xfId="4" applyNumberFormat="1" applyFont="1" applyFill="1" applyBorder="1" applyAlignment="1" applyProtection="1">
      <alignment horizontal="right" vertical="center"/>
      <protection locked="0"/>
    </xf>
    <xf numFmtId="0" fontId="2" fillId="0" borderId="44" xfId="4" applyFont="1" applyFill="1" applyBorder="1" applyAlignment="1" applyProtection="1">
      <alignment vertical="center" wrapText="1"/>
    </xf>
    <xf numFmtId="3" fontId="2" fillId="0" borderId="44" xfId="4" applyNumberFormat="1" applyFont="1" applyFill="1" applyBorder="1" applyAlignment="1" applyProtection="1">
      <alignment horizontal="left" vertical="center" wrapText="1"/>
    </xf>
    <xf numFmtId="3" fontId="2" fillId="4" borderId="44" xfId="4" applyNumberFormat="1" applyFont="1" applyFill="1" applyBorder="1" applyAlignment="1" applyProtection="1">
      <alignment vertical="center"/>
      <protection locked="0"/>
    </xf>
    <xf numFmtId="3" fontId="2" fillId="0" borderId="2" xfId="4" applyNumberFormat="1" applyFont="1" applyFill="1" applyBorder="1" applyAlignment="1" applyProtection="1">
      <alignment horizontal="center" vertical="center"/>
      <protection locked="0"/>
    </xf>
    <xf numFmtId="3" fontId="2" fillId="4" borderId="44" xfId="4" applyNumberFormat="1" applyFont="1" applyFill="1" applyBorder="1" applyAlignment="1" applyProtection="1">
      <alignment horizontal="center" vertical="center"/>
      <protection locked="0"/>
    </xf>
    <xf numFmtId="3" fontId="2" fillId="0" borderId="83" xfId="4" applyNumberFormat="1" applyFont="1" applyFill="1" applyBorder="1" applyAlignment="1" applyProtection="1">
      <alignment horizontal="center" vertical="center"/>
      <protection locked="0"/>
    </xf>
    <xf numFmtId="3" fontId="2" fillId="0" borderId="44" xfId="4" applyNumberFormat="1" applyFont="1" applyFill="1" applyBorder="1" applyAlignment="1" applyProtection="1">
      <alignment horizontal="center" vertical="center"/>
      <protection locked="0"/>
    </xf>
    <xf numFmtId="3" fontId="2" fillId="4" borderId="44" xfId="4" applyNumberFormat="1" applyFont="1" applyFill="1" applyBorder="1" applyAlignment="1" applyProtection="1">
      <alignment horizontal="right" vertical="center"/>
      <protection locked="0"/>
    </xf>
    <xf numFmtId="0" fontId="5" fillId="0" borderId="15" xfId="4" applyFont="1" applyBorder="1" applyAlignment="1" applyProtection="1">
      <alignment vertical="center" wrapText="1"/>
    </xf>
    <xf numFmtId="0" fontId="5" fillId="0" borderId="15" xfId="4" applyFont="1" applyBorder="1" applyAlignment="1" applyProtection="1">
      <alignment horizontal="left" vertical="center" wrapText="1"/>
    </xf>
    <xf numFmtId="3" fontId="5" fillId="4" borderId="15" xfId="4" applyNumberFormat="1" applyFont="1" applyFill="1" applyBorder="1" applyAlignment="1" applyProtection="1">
      <alignment vertical="center"/>
    </xf>
    <xf numFmtId="3" fontId="5" fillId="0" borderId="0" xfId="4" applyNumberFormat="1" applyFont="1" applyFill="1" applyBorder="1" applyAlignment="1" applyProtection="1">
      <alignment vertical="center"/>
      <protection locked="0"/>
    </xf>
    <xf numFmtId="3" fontId="5" fillId="4" borderId="15" xfId="4" applyNumberFormat="1" applyFont="1" applyFill="1" applyBorder="1" applyAlignment="1" applyProtection="1">
      <alignment vertical="center"/>
      <protection locked="0"/>
    </xf>
    <xf numFmtId="3" fontId="5" fillId="0" borderId="78" xfId="4" applyNumberFormat="1" applyFont="1" applyBorder="1" applyAlignment="1" applyProtection="1">
      <alignment vertical="center"/>
      <protection locked="0"/>
    </xf>
    <xf numFmtId="3" fontId="5" fillId="0" borderId="0" xfId="4" applyNumberFormat="1" applyFont="1" applyBorder="1" applyAlignment="1" applyProtection="1">
      <alignment vertical="center"/>
      <protection locked="0"/>
    </xf>
    <xf numFmtId="3" fontId="5" fillId="0" borderId="15" xfId="4" applyNumberFormat="1" applyFont="1" applyFill="1" applyBorder="1" applyAlignment="1" applyProtection="1">
      <alignment vertical="center"/>
      <protection locked="0"/>
    </xf>
    <xf numFmtId="3" fontId="5" fillId="0" borderId="129" xfId="4" applyNumberFormat="1" applyFont="1" applyBorder="1" applyAlignment="1" applyProtection="1">
      <alignment vertical="center"/>
      <protection locked="0"/>
    </xf>
    <xf numFmtId="0" fontId="5" fillId="0" borderId="26" xfId="4" applyFont="1" applyFill="1" applyBorder="1" applyAlignment="1" applyProtection="1">
      <alignment vertical="center"/>
    </xf>
    <xf numFmtId="3" fontId="5" fillId="4" borderId="26" xfId="4" applyNumberFormat="1" applyFont="1" applyFill="1" applyBorder="1" applyAlignment="1" applyProtection="1">
      <alignment vertical="center"/>
    </xf>
    <xf numFmtId="3" fontId="5" fillId="0" borderId="96" xfId="4" applyNumberFormat="1" applyFont="1" applyFill="1" applyBorder="1" applyAlignment="1" applyProtection="1">
      <alignment vertical="center"/>
    </xf>
    <xf numFmtId="3" fontId="5" fillId="0" borderId="79" xfId="4" applyNumberFormat="1" applyFont="1" applyFill="1" applyBorder="1" applyAlignment="1" applyProtection="1">
      <alignment vertical="center"/>
    </xf>
    <xf numFmtId="3" fontId="5" fillId="0" borderId="26" xfId="4" applyNumberFormat="1" applyFont="1" applyFill="1" applyBorder="1" applyAlignment="1" applyProtection="1">
      <alignment vertical="center"/>
    </xf>
    <xf numFmtId="3" fontId="5" fillId="0" borderId="130" xfId="4" applyNumberFormat="1" applyFont="1" applyFill="1" applyBorder="1" applyAlignment="1" applyProtection="1">
      <alignment vertical="center"/>
    </xf>
    <xf numFmtId="0" fontId="5" fillId="0" borderId="49" xfId="4" applyFont="1" applyFill="1" applyBorder="1" applyAlignment="1" applyProtection="1">
      <alignment vertical="center"/>
    </xf>
    <xf numFmtId="0" fontId="5" fillId="0" borderId="49" xfId="4" applyFont="1" applyFill="1" applyBorder="1" applyAlignment="1" applyProtection="1">
      <alignment vertical="center" wrapText="1"/>
    </xf>
    <xf numFmtId="3" fontId="5" fillId="0" borderId="49" xfId="4" applyNumberFormat="1" applyFont="1" applyFill="1" applyBorder="1" applyAlignment="1" applyProtection="1">
      <alignment horizontal="right" vertical="center" wrapText="1"/>
    </xf>
    <xf numFmtId="3" fontId="5" fillId="4" borderId="49" xfId="4" applyNumberFormat="1" applyFont="1" applyFill="1" applyBorder="1" applyAlignment="1" applyProtection="1">
      <alignment vertical="center"/>
    </xf>
    <xf numFmtId="3" fontId="5" fillId="0" borderId="97" xfId="4" applyNumberFormat="1" applyFont="1" applyFill="1" applyBorder="1" applyAlignment="1" applyProtection="1">
      <alignment vertical="center"/>
    </xf>
    <xf numFmtId="3" fontId="5" fillId="0" borderId="84" xfId="4" applyNumberFormat="1" applyFont="1" applyFill="1" applyBorder="1" applyAlignment="1" applyProtection="1">
      <alignment vertical="center"/>
    </xf>
    <xf numFmtId="3" fontId="5" fillId="0" borderId="49" xfId="4" applyNumberFormat="1" applyFont="1" applyFill="1" applyBorder="1" applyAlignment="1" applyProtection="1">
      <alignment vertical="center"/>
    </xf>
    <xf numFmtId="3" fontId="5" fillId="0" borderId="135" xfId="4" applyNumberFormat="1" applyFont="1" applyFill="1" applyBorder="1" applyAlignment="1" applyProtection="1">
      <alignment vertical="center"/>
    </xf>
    <xf numFmtId="0" fontId="5" fillId="0" borderId="15" xfId="4" applyFont="1" applyFill="1" applyBorder="1" applyAlignment="1" applyProtection="1">
      <alignment vertical="center"/>
    </xf>
    <xf numFmtId="3" fontId="5" fillId="0" borderId="15" xfId="4" applyNumberFormat="1" applyFont="1" applyFill="1" applyBorder="1" applyAlignment="1" applyProtection="1">
      <alignment horizontal="right" vertical="center" wrapText="1"/>
    </xf>
    <xf numFmtId="3" fontId="5" fillId="0" borderId="0" xfId="4" applyNumberFormat="1" applyFont="1" applyFill="1" applyBorder="1" applyAlignment="1" applyProtection="1">
      <alignment vertical="center"/>
    </xf>
    <xf numFmtId="3" fontId="5" fillId="0" borderId="78" xfId="4" applyNumberFormat="1" applyFont="1" applyFill="1" applyBorder="1" applyAlignment="1" applyProtection="1">
      <alignment vertical="center"/>
    </xf>
    <xf numFmtId="3" fontId="5" fillId="0" borderId="15" xfId="4" applyNumberFormat="1" applyFont="1" applyFill="1" applyBorder="1" applyAlignment="1" applyProtection="1">
      <alignment vertical="center"/>
    </xf>
    <xf numFmtId="3" fontId="5" fillId="0" borderId="129" xfId="4" applyNumberFormat="1" applyFont="1" applyFill="1" applyBorder="1" applyAlignment="1" applyProtection="1">
      <alignment vertical="center"/>
    </xf>
    <xf numFmtId="0" fontId="5" fillId="3" borderId="39" xfId="4" applyFont="1" applyFill="1" applyBorder="1" applyAlignment="1" applyProtection="1">
      <alignment horizontal="left" vertical="center" wrapText="1"/>
    </xf>
    <xf numFmtId="3" fontId="5" fillId="6" borderId="39" xfId="4" applyNumberFormat="1" applyFont="1" applyFill="1" applyBorder="1" applyAlignment="1" applyProtection="1">
      <alignment horizontal="right" vertical="center" wrapText="1"/>
    </xf>
    <xf numFmtId="3" fontId="5" fillId="6" borderId="39" xfId="4" applyNumberFormat="1" applyFont="1" applyFill="1" applyBorder="1" applyAlignment="1" applyProtection="1">
      <alignment vertical="center"/>
    </xf>
    <xf numFmtId="3" fontId="5" fillId="6" borderId="60" xfId="4" applyNumberFormat="1" applyFont="1" applyFill="1" applyBorder="1" applyAlignment="1" applyProtection="1">
      <alignment vertical="center"/>
    </xf>
    <xf numFmtId="3" fontId="5" fillId="6" borderId="81" xfId="4" applyNumberFormat="1" applyFont="1" applyFill="1" applyBorder="1" applyAlignment="1" applyProtection="1">
      <alignment vertical="center"/>
    </xf>
    <xf numFmtId="3" fontId="5" fillId="3" borderId="81" xfId="4" applyNumberFormat="1" applyFont="1" applyFill="1" applyBorder="1" applyAlignment="1" applyProtection="1">
      <alignment vertical="center"/>
    </xf>
    <xf numFmtId="3" fontId="5" fillId="3" borderId="60" xfId="4" applyNumberFormat="1" applyFont="1" applyFill="1" applyBorder="1" applyAlignment="1" applyProtection="1">
      <alignment vertical="center"/>
    </xf>
    <xf numFmtId="3" fontId="5" fillId="3" borderId="136" xfId="4" applyNumberFormat="1" applyFont="1" applyFill="1" applyBorder="1" applyAlignment="1" applyProtection="1">
      <alignment vertical="center"/>
    </xf>
    <xf numFmtId="0" fontId="2" fillId="0" borderId="35" xfId="4" applyFont="1" applyFill="1" applyBorder="1" applyAlignment="1" applyProtection="1">
      <alignment horizontal="left" vertical="center" wrapText="1"/>
    </xf>
    <xf numFmtId="3" fontId="2" fillId="0" borderId="8" xfId="4" applyNumberFormat="1" applyFont="1" applyFill="1" applyBorder="1" applyAlignment="1" applyProtection="1">
      <alignment vertical="center"/>
    </xf>
    <xf numFmtId="3" fontId="2" fillId="0" borderId="136" xfId="4" applyNumberFormat="1" applyFont="1" applyFill="1" applyBorder="1" applyAlignment="1" applyProtection="1">
      <alignment vertical="center"/>
    </xf>
    <xf numFmtId="0" fontId="2" fillId="0" borderId="44" xfId="4" applyFont="1" applyFill="1" applyBorder="1" applyAlignment="1" applyProtection="1">
      <alignment horizontal="center" vertical="center" wrapText="1"/>
    </xf>
    <xf numFmtId="3" fontId="2" fillId="4" borderId="44" xfId="4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3" fontId="2" fillId="0" borderId="83" xfId="4" applyNumberFormat="1" applyFont="1" applyFill="1" applyBorder="1" applyAlignment="1" applyProtection="1">
      <alignment vertical="center"/>
    </xf>
    <xf numFmtId="3" fontId="2" fillId="0" borderId="44" xfId="4" applyNumberFormat="1" applyFont="1" applyFill="1" applyBorder="1" applyAlignment="1" applyProtection="1">
      <alignment vertical="center"/>
    </xf>
    <xf numFmtId="3" fontId="2" fillId="0" borderId="134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  <protection locked="0"/>
    </xf>
    <xf numFmtId="3" fontId="2" fillId="0" borderId="78" xfId="4" applyNumberFormat="1" applyFont="1" applyFill="1" applyBorder="1" applyAlignment="1" applyProtection="1">
      <alignment vertical="center"/>
      <protection locked="0"/>
    </xf>
    <xf numFmtId="3" fontId="2" fillId="0" borderId="15" xfId="4" applyNumberFormat="1" applyFont="1" applyFill="1" applyBorder="1" applyAlignment="1" applyProtection="1">
      <alignment vertical="center"/>
      <protection locked="0"/>
    </xf>
    <xf numFmtId="3" fontId="2" fillId="0" borderId="129" xfId="4" applyNumberFormat="1" applyFont="1" applyFill="1" applyBorder="1" applyAlignment="1" applyProtection="1">
      <alignment vertical="center"/>
      <protection locked="0"/>
    </xf>
    <xf numFmtId="3" fontId="2" fillId="0" borderId="5" xfId="4" applyNumberFormat="1" applyFont="1" applyFill="1" applyBorder="1" applyAlignment="1" applyProtection="1">
      <alignment vertical="center"/>
      <protection locked="0"/>
    </xf>
    <xf numFmtId="3" fontId="2" fillId="0" borderId="6" xfId="4" applyNumberFormat="1" applyFont="1" applyFill="1" applyBorder="1" applyAlignment="1" applyProtection="1">
      <alignment vertical="center"/>
      <protection locked="0"/>
    </xf>
    <xf numFmtId="3" fontId="2" fillId="0" borderId="31" xfId="4" applyNumberFormat="1" applyFont="1" applyFill="1" applyBorder="1" applyAlignment="1" applyProtection="1">
      <alignment vertical="center"/>
      <protection locked="0"/>
    </xf>
    <xf numFmtId="3" fontId="2" fillId="0" borderId="131" xfId="4" applyNumberFormat="1" applyFont="1" applyFill="1" applyBorder="1" applyAlignment="1" applyProtection="1">
      <alignment vertical="center"/>
      <protection locked="0"/>
    </xf>
    <xf numFmtId="0" fontId="2" fillId="0" borderId="31" xfId="4" applyFont="1" applyFill="1" applyBorder="1" applyAlignment="1" applyProtection="1">
      <alignment horizontal="center" vertical="center" wrapText="1"/>
    </xf>
    <xf numFmtId="3" fontId="2" fillId="0" borderId="5" xfId="4" applyNumberFormat="1" applyFont="1" applyFill="1" applyBorder="1" applyAlignment="1" applyProtection="1">
      <alignment vertical="center"/>
    </xf>
    <xf numFmtId="3" fontId="2" fillId="0" borderId="6" xfId="4" applyNumberFormat="1" applyFont="1" applyFill="1" applyBorder="1" applyAlignment="1" applyProtection="1">
      <alignment vertical="center"/>
    </xf>
    <xf numFmtId="3" fontId="2" fillId="0" borderId="31" xfId="4" applyNumberFormat="1" applyFont="1" applyFill="1" applyBorder="1" applyAlignment="1" applyProtection="1">
      <alignment vertical="center"/>
    </xf>
    <xf numFmtId="3" fontId="2" fillId="0" borderId="131" xfId="4" applyNumberFormat="1" applyFont="1" applyFill="1" applyBorder="1" applyAlignment="1" applyProtection="1">
      <alignment vertical="center"/>
    </xf>
    <xf numFmtId="3" fontId="2" fillId="0" borderId="83" xfId="4" applyNumberFormat="1" applyFont="1" applyFill="1" applyBorder="1" applyAlignment="1" applyProtection="1">
      <alignment vertical="center"/>
      <protection locked="0"/>
    </xf>
    <xf numFmtId="3" fontId="2" fillId="0" borderId="2" xfId="4" applyNumberFormat="1" applyFont="1" applyFill="1" applyBorder="1" applyAlignment="1" applyProtection="1">
      <alignment vertical="center"/>
      <protection locked="0"/>
    </xf>
    <xf numFmtId="3" fontId="2" fillId="0" borderId="44" xfId="4" applyNumberFormat="1" applyFont="1" applyFill="1" applyBorder="1" applyAlignment="1" applyProtection="1">
      <alignment vertical="center"/>
      <protection locked="0"/>
    </xf>
    <xf numFmtId="3" fontId="2" fillId="0" borderId="134" xfId="4" applyNumberFormat="1" applyFont="1" applyFill="1" applyBorder="1" applyAlignment="1" applyProtection="1">
      <alignment vertical="center"/>
      <protection locked="0"/>
    </xf>
    <xf numFmtId="3" fontId="2" fillId="0" borderId="132" xfId="4" applyNumberFormat="1" applyFont="1" applyFill="1" applyBorder="1" applyAlignment="1" applyProtection="1">
      <alignment vertical="center"/>
    </xf>
    <xf numFmtId="0" fontId="2" fillId="0" borderId="15" xfId="4" applyFont="1" applyFill="1" applyBorder="1" applyAlignment="1" applyProtection="1">
      <alignment horizontal="center" vertical="center" wrapText="1"/>
    </xf>
    <xf numFmtId="3" fontId="2" fillId="0" borderId="0" xfId="4" applyNumberFormat="1" applyFont="1" applyFill="1" applyBorder="1" applyAlignment="1" applyProtection="1">
      <alignment vertical="center"/>
    </xf>
    <xf numFmtId="3" fontId="2" fillId="0" borderId="78" xfId="4" applyNumberFormat="1" applyFont="1" applyFill="1" applyBorder="1" applyAlignment="1" applyProtection="1">
      <alignment vertical="center"/>
    </xf>
    <xf numFmtId="3" fontId="2" fillId="0" borderId="15" xfId="4" applyNumberFormat="1" applyFont="1" applyFill="1" applyBorder="1" applyAlignment="1" applyProtection="1">
      <alignment vertical="center"/>
    </xf>
    <xf numFmtId="3" fontId="2" fillId="0" borderId="129" xfId="4" applyNumberFormat="1" applyFont="1" applyFill="1" applyBorder="1" applyAlignment="1" applyProtection="1">
      <alignment vertical="center"/>
    </xf>
    <xf numFmtId="3" fontId="2" fillId="0" borderId="137" xfId="4" applyNumberFormat="1" applyFont="1" applyFill="1" applyBorder="1" applyAlignment="1" applyProtection="1">
      <alignment vertical="center"/>
    </xf>
    <xf numFmtId="3" fontId="2" fillId="0" borderId="9" xfId="4" applyNumberFormat="1" applyFont="1" applyFill="1" applyBorder="1" applyAlignment="1" applyProtection="1">
      <alignment vertical="center"/>
      <protection locked="0"/>
    </xf>
    <xf numFmtId="3" fontId="2" fillId="4" borderId="35" xfId="4" applyNumberFormat="1" applyFont="1" applyFill="1" applyBorder="1" applyAlignment="1" applyProtection="1">
      <alignment vertical="center"/>
      <protection locked="0"/>
    </xf>
    <xf numFmtId="3" fontId="2" fillId="0" borderId="55" xfId="4" applyNumberFormat="1" applyFont="1" applyFill="1" applyBorder="1" applyAlignment="1" applyProtection="1">
      <alignment vertical="center"/>
      <protection locked="0"/>
    </xf>
    <xf numFmtId="3" fontId="2" fillId="0" borderId="8" xfId="4" applyNumberFormat="1" applyFont="1" applyFill="1" applyBorder="1" applyAlignment="1" applyProtection="1">
      <alignment vertical="center"/>
      <protection locked="0"/>
    </xf>
    <xf numFmtId="3" fontId="2" fillId="0" borderId="35" xfId="4" applyNumberFormat="1" applyFont="1" applyFill="1" applyBorder="1" applyAlignment="1" applyProtection="1">
      <alignment vertical="center"/>
      <protection locked="0"/>
    </xf>
    <xf numFmtId="3" fontId="2" fillId="0" borderId="132" xfId="4" applyNumberFormat="1" applyFont="1" applyFill="1" applyBorder="1" applyAlignment="1" applyProtection="1">
      <alignment vertical="center"/>
      <protection locked="0"/>
    </xf>
    <xf numFmtId="3" fontId="2" fillId="0" borderId="133" xfId="4" applyNumberFormat="1" applyFont="1" applyFill="1" applyBorder="1" applyAlignment="1" applyProtection="1">
      <alignment vertical="center"/>
    </xf>
    <xf numFmtId="0" fontId="5" fillId="0" borderId="0" xfId="4" applyFont="1" applyFill="1" applyBorder="1" applyAlignment="1" applyProtection="1">
      <alignment horizontal="left" vertical="center"/>
    </xf>
    <xf numFmtId="0" fontId="2" fillId="0" borderId="39" xfId="4" applyFont="1" applyFill="1" applyBorder="1" applyAlignment="1" applyProtection="1">
      <alignment horizontal="left" vertical="center" wrapText="1"/>
    </xf>
    <xf numFmtId="3" fontId="2" fillId="4" borderId="57" xfId="4" applyNumberFormat="1" applyFont="1" applyFill="1" applyBorder="1" applyAlignment="1" applyProtection="1">
      <alignment vertical="center"/>
    </xf>
    <xf numFmtId="3" fontId="2" fillId="0" borderId="138" xfId="4" applyNumberFormat="1" applyFont="1" applyFill="1" applyBorder="1" applyAlignment="1" applyProtection="1">
      <alignment vertical="center"/>
    </xf>
    <xf numFmtId="0" fontId="2" fillId="0" borderId="57" xfId="4" applyFont="1" applyFill="1" applyBorder="1" applyAlignment="1" applyProtection="1">
      <alignment horizontal="right" vertical="center" wrapText="1"/>
    </xf>
    <xf numFmtId="3" fontId="2" fillId="0" borderId="57" xfId="4" applyNumberFormat="1" applyFont="1" applyFill="1" applyBorder="1" applyAlignment="1" applyProtection="1">
      <alignment horizontal="right" vertical="center" wrapText="1"/>
    </xf>
    <xf numFmtId="3" fontId="2" fillId="4" borderId="57" xfId="4" applyNumberFormat="1" applyFont="1" applyFill="1" applyBorder="1" applyAlignment="1" applyProtection="1">
      <alignment vertical="center"/>
      <protection locked="0"/>
    </xf>
    <xf numFmtId="3" fontId="2" fillId="0" borderId="75" xfId="4" applyNumberFormat="1" applyFont="1" applyFill="1" applyBorder="1" applyAlignment="1" applyProtection="1">
      <alignment vertical="center"/>
      <protection locked="0"/>
    </xf>
    <xf numFmtId="3" fontId="2" fillId="0" borderId="58" xfId="4" applyNumberFormat="1" applyFont="1" applyFill="1" applyBorder="1" applyAlignment="1" applyProtection="1">
      <alignment vertical="center"/>
      <protection locked="0"/>
    </xf>
    <xf numFmtId="3" fontId="2" fillId="0" borderId="57" xfId="4" applyNumberFormat="1" applyFont="1" applyFill="1" applyBorder="1" applyAlignment="1" applyProtection="1">
      <alignment vertical="center"/>
      <protection locked="0"/>
    </xf>
    <xf numFmtId="3" fontId="2" fillId="0" borderId="138" xfId="4" applyNumberFormat="1" applyFont="1" applyFill="1" applyBorder="1" applyAlignment="1" applyProtection="1">
      <alignment vertical="center"/>
      <protection locked="0"/>
    </xf>
    <xf numFmtId="3" fontId="2" fillId="0" borderId="39" xfId="4" applyNumberFormat="1" applyFont="1" applyFill="1" applyBorder="1" applyAlignment="1" applyProtection="1">
      <alignment horizontal="right" vertical="center" wrapText="1"/>
    </xf>
    <xf numFmtId="3" fontId="2" fillId="4" borderId="39" xfId="4" applyNumberFormat="1" applyFont="1" applyFill="1" applyBorder="1" applyAlignment="1" applyProtection="1">
      <alignment vertical="center"/>
    </xf>
    <xf numFmtId="3" fontId="2" fillId="0" borderId="60" xfId="4" applyNumberFormat="1" applyFont="1" applyFill="1" applyBorder="1" applyAlignment="1" applyProtection="1">
      <alignment vertical="center"/>
    </xf>
    <xf numFmtId="3" fontId="2" fillId="0" borderId="81" xfId="4" applyNumberFormat="1" applyFont="1" applyFill="1" applyBorder="1" applyAlignment="1" applyProtection="1">
      <alignment vertical="center"/>
    </xf>
    <xf numFmtId="3" fontId="2" fillId="0" borderId="39" xfId="4" applyNumberFormat="1" applyFont="1" applyFill="1" applyBorder="1" applyAlignment="1" applyProtection="1">
      <alignment vertical="center"/>
    </xf>
    <xf numFmtId="1" fontId="5" fillId="3" borderId="39" xfId="4" applyNumberFormat="1" applyFont="1" applyFill="1" applyBorder="1" applyAlignment="1" applyProtection="1">
      <alignment horizontal="left" vertical="center" wrapText="1"/>
    </xf>
    <xf numFmtId="1" fontId="5" fillId="0" borderId="35" xfId="4" applyNumberFormat="1" applyFont="1" applyFill="1" applyBorder="1" applyAlignment="1" applyProtection="1">
      <alignment horizontal="left" vertical="center" wrapText="1"/>
    </xf>
    <xf numFmtId="0" fontId="5" fillId="0" borderId="15" xfId="4" applyFont="1" applyFill="1" applyBorder="1" applyAlignment="1" applyProtection="1">
      <alignment horizontal="center" vertical="center" wrapText="1"/>
    </xf>
    <xf numFmtId="3" fontId="5" fillId="0" borderId="137" xfId="4" applyNumberFormat="1" applyFont="1" applyFill="1" applyBorder="1" applyAlignment="1" applyProtection="1">
      <alignment vertical="center"/>
    </xf>
    <xf numFmtId="3" fontId="13" fillId="0" borderId="31" xfId="4" applyNumberFormat="1" applyFont="1" applyFill="1" applyBorder="1" applyAlignment="1" applyProtection="1">
      <alignment vertical="center"/>
    </xf>
    <xf numFmtId="0" fontId="2" fillId="0" borderId="57" xfId="4" applyFont="1" applyFill="1" applyBorder="1" applyAlignment="1" applyProtection="1">
      <alignment horizontal="center" vertical="center" wrapText="1"/>
    </xf>
    <xf numFmtId="0" fontId="2" fillId="0" borderId="57" xfId="4" applyFont="1" applyFill="1" applyBorder="1" applyAlignment="1" applyProtection="1">
      <alignment horizontal="left" vertical="center" wrapText="1"/>
    </xf>
    <xf numFmtId="0" fontId="2" fillId="0" borderId="31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vertical="center"/>
    </xf>
    <xf numFmtId="0" fontId="5" fillId="3" borderId="35" xfId="4" applyFont="1" applyFill="1" applyBorder="1" applyAlignment="1" applyProtection="1">
      <alignment horizontal="left" vertical="center" wrapText="1"/>
    </xf>
    <xf numFmtId="0" fontId="5" fillId="6" borderId="35" xfId="4" applyFont="1" applyFill="1" applyBorder="1" applyAlignment="1" applyProtection="1">
      <alignment horizontal="left" vertical="center" wrapText="1"/>
    </xf>
    <xf numFmtId="3" fontId="5" fillId="6" borderId="35" xfId="4" applyNumberFormat="1" applyFont="1" applyFill="1" applyBorder="1" applyAlignment="1" applyProtection="1">
      <alignment horizontal="right" vertical="center" wrapText="1"/>
    </xf>
    <xf numFmtId="3" fontId="5" fillId="6" borderId="35" xfId="4" applyNumberFormat="1" applyFont="1" applyFill="1" applyBorder="1" applyAlignment="1" applyProtection="1">
      <alignment vertical="center"/>
    </xf>
    <xf numFmtId="3" fontId="5" fillId="6" borderId="8" xfId="4" applyNumberFormat="1" applyFont="1" applyFill="1" applyBorder="1" applyAlignment="1" applyProtection="1">
      <alignment vertical="center"/>
    </xf>
    <xf numFmtId="3" fontId="5" fillId="6" borderId="55" xfId="4" applyNumberFormat="1" applyFont="1" applyFill="1" applyBorder="1" applyAlignment="1" applyProtection="1">
      <alignment vertical="center"/>
    </xf>
    <xf numFmtId="3" fontId="5" fillId="3" borderId="55" xfId="4" applyNumberFormat="1" applyFont="1" applyFill="1" applyBorder="1" applyAlignment="1" applyProtection="1">
      <alignment vertical="center"/>
    </xf>
    <xf numFmtId="3" fontId="5" fillId="3" borderId="8" xfId="4" applyNumberFormat="1" applyFont="1" applyFill="1" applyBorder="1" applyAlignment="1" applyProtection="1">
      <alignment vertical="center"/>
    </xf>
    <xf numFmtId="3" fontId="5" fillId="3" borderId="137" xfId="4" applyNumberFormat="1" applyFont="1" applyFill="1" applyBorder="1" applyAlignment="1" applyProtection="1">
      <alignment vertical="center"/>
    </xf>
    <xf numFmtId="0" fontId="2" fillId="0" borderId="42" xfId="4" applyFont="1" applyFill="1" applyBorder="1" applyAlignment="1" applyProtection="1">
      <alignment horizontal="left" vertical="center" wrapText="1"/>
    </xf>
    <xf numFmtId="3" fontId="2" fillId="4" borderId="42" xfId="4" applyNumberFormat="1" applyFont="1" applyFill="1" applyBorder="1" applyAlignment="1" applyProtection="1">
      <alignment vertical="center"/>
    </xf>
    <xf numFmtId="3" fontId="2" fillId="4" borderId="42" xfId="4" applyNumberFormat="1" applyFont="1" applyFill="1" applyBorder="1" applyAlignment="1" applyProtection="1">
      <alignment vertical="center"/>
      <protection locked="0"/>
    </xf>
    <xf numFmtId="3" fontId="2" fillId="0" borderId="137" xfId="4" applyNumberFormat="1" applyFont="1" applyFill="1" applyBorder="1" applyAlignment="1" applyProtection="1">
      <alignment vertical="center"/>
      <protection locked="0"/>
    </xf>
    <xf numFmtId="0" fontId="2" fillId="0" borderId="35" xfId="4" applyFont="1" applyFill="1" applyBorder="1" applyAlignment="1" applyProtection="1">
      <alignment horizontal="right" vertical="center" wrapText="1"/>
    </xf>
    <xf numFmtId="0" fontId="2" fillId="0" borderId="39" xfId="4" applyFont="1" applyFill="1" applyBorder="1" applyAlignment="1" applyProtection="1">
      <alignment vertical="center"/>
    </xf>
    <xf numFmtId="0" fontId="2" fillId="0" borderId="11" xfId="4" applyFont="1" applyFill="1" applyBorder="1" applyAlignment="1" applyProtection="1">
      <alignment vertical="center"/>
    </xf>
    <xf numFmtId="3" fontId="2" fillId="0" borderId="11" xfId="4" applyNumberFormat="1" applyFont="1" applyFill="1" applyBorder="1" applyAlignment="1" applyProtection="1">
      <alignment horizontal="right" vertical="center"/>
    </xf>
    <xf numFmtId="3" fontId="2" fillId="4" borderId="11" xfId="4" applyNumberFormat="1" applyFont="1" applyFill="1" applyBorder="1" applyAlignment="1" applyProtection="1">
      <alignment vertical="center"/>
    </xf>
    <xf numFmtId="3" fontId="2" fillId="0" borderId="72" xfId="4" applyNumberFormat="1" applyFont="1" applyFill="1" applyBorder="1" applyAlignment="1" applyProtection="1">
      <alignment vertical="center"/>
    </xf>
    <xf numFmtId="3" fontId="2" fillId="0" borderId="67" xfId="4" applyNumberFormat="1" applyFont="1" applyFill="1" applyBorder="1" applyAlignment="1" applyProtection="1">
      <alignment vertical="center"/>
    </xf>
    <xf numFmtId="3" fontId="2" fillId="0" borderId="11" xfId="4" applyNumberFormat="1" applyFont="1" applyFill="1" applyBorder="1" applyAlignment="1" applyProtection="1">
      <alignment vertical="center"/>
    </xf>
    <xf numFmtId="3" fontId="5" fillId="0" borderId="39" xfId="4" applyNumberFormat="1" applyFont="1" applyFill="1" applyBorder="1" applyAlignment="1" applyProtection="1">
      <alignment horizontal="right" vertical="center"/>
    </xf>
    <xf numFmtId="3" fontId="5" fillId="4" borderId="39" xfId="4" applyNumberFormat="1" applyFont="1" applyFill="1" applyBorder="1" applyAlignment="1" applyProtection="1">
      <alignment vertical="center"/>
    </xf>
    <xf numFmtId="3" fontId="5" fillId="0" borderId="60" xfId="4" applyNumberFormat="1" applyFont="1" applyFill="1" applyBorder="1" applyAlignment="1" applyProtection="1">
      <alignment vertical="center"/>
    </xf>
    <xf numFmtId="3" fontId="5" fillId="0" borderId="81" xfId="4" applyNumberFormat="1" applyFont="1" applyFill="1" applyBorder="1" applyAlignment="1" applyProtection="1">
      <alignment vertical="center"/>
    </xf>
    <xf numFmtId="3" fontId="5" fillId="0" borderId="39" xfId="4" applyNumberFormat="1" applyFont="1" applyFill="1" applyBorder="1" applyAlignment="1" applyProtection="1">
      <alignment vertical="center"/>
    </xf>
    <xf numFmtId="3" fontId="5" fillId="0" borderId="136" xfId="4" applyNumberFormat="1" applyFont="1" applyFill="1" applyBorder="1" applyAlignment="1" applyProtection="1">
      <alignment vertical="center"/>
    </xf>
    <xf numFmtId="0" fontId="2" fillId="0" borderId="39" xfId="4" applyFont="1" applyFill="1" applyBorder="1" applyAlignment="1" applyProtection="1">
      <alignment horizontal="left" vertical="center"/>
    </xf>
    <xf numFmtId="0" fontId="5" fillId="0" borderId="11" xfId="4" applyFont="1" applyFill="1" applyBorder="1" applyAlignment="1" applyProtection="1">
      <alignment vertical="center"/>
    </xf>
    <xf numFmtId="3" fontId="5" fillId="0" borderId="11" xfId="4" applyNumberFormat="1" applyFont="1" applyFill="1" applyBorder="1" applyAlignment="1" applyProtection="1">
      <alignment horizontal="right" vertical="center"/>
    </xf>
    <xf numFmtId="0" fontId="5" fillId="0" borderId="39" xfId="4" applyFont="1" applyFill="1" applyBorder="1" applyAlignment="1" applyProtection="1">
      <alignment vertical="center"/>
    </xf>
    <xf numFmtId="0" fontId="2" fillId="0" borderId="44" xfId="4" applyFont="1" applyFill="1" applyBorder="1" applyAlignment="1" applyProtection="1">
      <alignment vertical="center"/>
    </xf>
    <xf numFmtId="3" fontId="2" fillId="0" borderId="13" xfId="4" applyNumberFormat="1" applyFont="1" applyFill="1" applyBorder="1" applyAlignment="1" applyProtection="1">
      <alignment vertical="center"/>
      <protection locked="0"/>
    </xf>
    <xf numFmtId="3" fontId="2" fillId="0" borderId="80" xfId="4" applyNumberFormat="1" applyFont="1" applyFill="1" applyBorder="1" applyAlignment="1" applyProtection="1">
      <alignment vertical="center"/>
      <protection locked="0"/>
    </xf>
    <xf numFmtId="3" fontId="2" fillId="0" borderId="38" xfId="4" applyNumberFormat="1" applyFont="1" applyFill="1" applyBorder="1" applyAlignment="1" applyProtection="1">
      <alignment vertical="center"/>
      <protection locked="0"/>
    </xf>
    <xf numFmtId="3" fontId="2" fillId="0" borderId="133" xfId="4" applyNumberFormat="1" applyFont="1" applyFill="1" applyBorder="1" applyAlignment="1" applyProtection="1">
      <alignment vertical="center"/>
      <protection locked="0"/>
    </xf>
    <xf numFmtId="0" fontId="2" fillId="0" borderId="57" xfId="4" applyFont="1" applyFill="1" applyBorder="1" applyAlignment="1" applyProtection="1">
      <alignment vertical="center"/>
    </xf>
    <xf numFmtId="0" fontId="2" fillId="0" borderId="57" xfId="4" applyFont="1" applyFill="1" applyBorder="1" applyAlignment="1" applyProtection="1">
      <alignment vertical="center" wrapText="1"/>
    </xf>
    <xf numFmtId="3" fontId="5" fillId="0" borderId="60" xfId="4" applyNumberFormat="1" applyFont="1" applyFill="1" applyBorder="1" applyAlignment="1" applyProtection="1">
      <alignment vertical="center"/>
      <protection locked="0"/>
    </xf>
    <xf numFmtId="3" fontId="5" fillId="4" borderId="39" xfId="4" applyNumberFormat="1" applyFont="1" applyFill="1" applyBorder="1" applyAlignment="1" applyProtection="1">
      <alignment vertical="center"/>
      <protection locked="0"/>
    </xf>
    <xf numFmtId="3" fontId="5" fillId="0" borderId="81" xfId="4" applyNumberFormat="1" applyFont="1" applyFill="1" applyBorder="1" applyAlignment="1" applyProtection="1">
      <alignment vertical="center"/>
      <protection locked="0"/>
    </xf>
    <xf numFmtId="3" fontId="5" fillId="0" borderId="39" xfId="4" applyNumberFormat="1" applyFont="1" applyFill="1" applyBorder="1" applyAlignment="1" applyProtection="1">
      <alignment vertical="center"/>
      <protection locked="0"/>
    </xf>
    <xf numFmtId="3" fontId="5" fillId="0" borderId="136" xfId="4" applyNumberFormat="1" applyFont="1" applyFill="1" applyBorder="1" applyAlignment="1" applyProtection="1">
      <alignment vertical="center"/>
      <protection locked="0"/>
    </xf>
    <xf numFmtId="0" fontId="5" fillId="0" borderId="8" xfId="4" applyFont="1" applyFill="1" applyBorder="1" applyAlignment="1" applyProtection="1">
      <alignment vertical="center"/>
    </xf>
    <xf numFmtId="3" fontId="5" fillId="0" borderId="35" xfId="4" applyNumberFormat="1" applyFont="1" applyFill="1" applyBorder="1" applyAlignment="1" applyProtection="1">
      <alignment horizontal="right" vertical="center"/>
    </xf>
    <xf numFmtId="3" fontId="5" fillId="4" borderId="35" xfId="4" applyNumberFormat="1" applyFont="1" applyFill="1" applyBorder="1" applyAlignment="1" applyProtection="1">
      <alignment vertical="center"/>
    </xf>
    <xf numFmtId="0" fontId="5" fillId="0" borderId="8" xfId="4" applyFont="1" applyFill="1" applyBorder="1" applyAlignment="1" applyProtection="1">
      <alignment vertical="center" wrapText="1"/>
    </xf>
    <xf numFmtId="3" fontId="2" fillId="0" borderId="60" xfId="4" applyNumberFormat="1" applyFont="1" applyFill="1" applyBorder="1" applyAlignment="1" applyProtection="1">
      <alignment vertical="center"/>
      <protection locked="0"/>
    </xf>
    <xf numFmtId="3" fontId="2" fillId="0" borderId="81" xfId="4" applyNumberFormat="1" applyFont="1" applyFill="1" applyBorder="1" applyAlignment="1" applyProtection="1">
      <alignment vertical="center"/>
      <protection locked="0"/>
    </xf>
    <xf numFmtId="3" fontId="2" fillId="0" borderId="39" xfId="4" applyNumberFormat="1" applyFont="1" applyFill="1" applyBorder="1" applyAlignment="1" applyProtection="1">
      <alignment vertical="center"/>
      <protection locked="0"/>
    </xf>
    <xf numFmtId="3" fontId="2" fillId="4" borderId="39" xfId="4" applyNumberFormat="1" applyFont="1" applyFill="1" applyBorder="1" applyAlignment="1" applyProtection="1">
      <alignment vertical="center"/>
      <protection locked="0"/>
    </xf>
    <xf numFmtId="3" fontId="2" fillId="0" borderId="64" xfId="4" applyNumberFormat="1" applyFont="1" applyFill="1" applyBorder="1" applyAlignment="1" applyProtection="1">
      <alignment vertical="center"/>
      <protection locked="0"/>
    </xf>
    <xf numFmtId="3" fontId="2" fillId="0" borderId="40" xfId="4" applyNumberFormat="1" applyFont="1" applyFill="1" applyBorder="1" applyAlignment="1" applyProtection="1">
      <alignment vertical="center"/>
      <protection locked="0"/>
    </xf>
    <xf numFmtId="3" fontId="2" fillId="0" borderId="66" xfId="4" applyNumberFormat="1" applyFont="1" applyFill="1" applyBorder="1" applyAlignment="1" applyProtection="1">
      <alignment vertical="center"/>
      <protection locked="0"/>
    </xf>
    <xf numFmtId="3" fontId="2" fillId="0" borderId="136" xfId="4" applyNumberFormat="1" applyFont="1" applyFill="1" applyBorder="1" applyAlignment="1" applyProtection="1">
      <alignment vertical="center"/>
      <protection locked="0"/>
    </xf>
    <xf numFmtId="0" fontId="2" fillId="0" borderId="0" xfId="4" applyFont="1" applyBorder="1" applyAlignment="1" applyProtection="1">
      <alignment vertical="center"/>
    </xf>
    <xf numFmtId="0" fontId="2" fillId="2" borderId="71" xfId="1" applyFont="1" applyFill="1" applyBorder="1" applyAlignment="1" applyProtection="1">
      <alignment horizontal="center" vertical="center"/>
    </xf>
    <xf numFmtId="0" fontId="2" fillId="2" borderId="72" xfId="1" applyFont="1" applyFill="1" applyBorder="1" applyAlignment="1" applyProtection="1">
      <alignment horizontal="center" vertical="center"/>
    </xf>
    <xf numFmtId="0" fontId="2" fillId="2" borderId="61" xfId="1" applyFont="1" applyFill="1" applyBorder="1" applyAlignment="1" applyProtection="1">
      <alignment horizontal="center" vertical="center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 applyProtection="1">
      <alignment horizontal="center" vertical="center"/>
    </xf>
    <xf numFmtId="49" fontId="3" fillId="2" borderId="17" xfId="1" applyNumberFormat="1" applyFont="1" applyFill="1" applyBorder="1" applyAlignment="1" applyProtection="1">
      <alignment horizontal="center" vertical="center"/>
    </xf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49" fontId="2" fillId="2" borderId="37" xfId="1" applyNumberFormat="1" applyFont="1" applyFill="1" applyBorder="1" applyAlignment="1" applyProtection="1">
      <alignment horizontal="center" vertical="center"/>
      <protection locked="0"/>
    </xf>
    <xf numFmtId="0" fontId="2" fillId="0" borderId="72" xfId="1" applyFont="1" applyFill="1" applyBorder="1" applyAlignment="1" applyProtection="1">
      <alignment horizontal="center" vertical="center" textRotation="90" wrapText="1"/>
    </xf>
    <xf numFmtId="0" fontId="2" fillId="0" borderId="94" xfId="1" applyFont="1" applyFill="1" applyBorder="1" applyAlignment="1" applyProtection="1">
      <alignment horizontal="center" vertical="center" textRotation="90" wrapText="1"/>
    </xf>
    <xf numFmtId="0" fontId="2" fillId="0" borderId="65" xfId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49" fontId="5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0" borderId="5" xfId="1" applyNumberFormat="1" applyFont="1" applyFill="1" applyBorder="1" applyAlignment="1" applyProtection="1">
      <alignment horizontal="center" vertical="center"/>
      <protection locked="0"/>
    </xf>
    <xf numFmtId="49" fontId="5" fillId="0" borderId="33" xfId="1" applyNumberFormat="1" applyFont="1" applyFill="1" applyBorder="1" applyAlignment="1" applyProtection="1">
      <alignment horizontal="center" vertical="center"/>
      <protection locked="0"/>
    </xf>
    <xf numFmtId="49" fontId="2" fillId="0" borderId="4" xfId="1" applyNumberFormat="1" applyFont="1" applyFill="1" applyBorder="1" applyAlignment="1" applyProtection="1">
      <alignment horizontal="center" vertical="center"/>
      <protection locked="0"/>
    </xf>
    <xf numFmtId="49" fontId="2" fillId="0" borderId="5" xfId="1" applyNumberFormat="1" applyFont="1" applyFill="1" applyBorder="1" applyAlignment="1" applyProtection="1">
      <alignment horizontal="center" vertical="center"/>
      <protection locked="0"/>
    </xf>
    <xf numFmtId="49" fontId="2" fillId="0" borderId="33" xfId="1" applyNumberFormat="1" applyFont="1" applyFill="1" applyBorder="1" applyAlignment="1" applyProtection="1">
      <alignment horizontal="center" vertical="center"/>
      <protection locked="0"/>
    </xf>
    <xf numFmtId="49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4" xfId="1" applyFont="1" applyFill="1" applyBorder="1" applyAlignment="1" applyProtection="1">
      <alignment horizontal="left" vertical="center"/>
    </xf>
    <xf numFmtId="0" fontId="5" fillId="0" borderId="66" xfId="1" applyFont="1" applyFill="1" applyBorder="1" applyAlignment="1" applyProtection="1">
      <alignment horizontal="left" vertical="center"/>
    </xf>
    <xf numFmtId="0" fontId="2" fillId="0" borderId="61" xfId="1" applyFont="1" applyFill="1" applyBorder="1" applyAlignment="1" applyProtection="1">
      <alignment horizontal="center" vertical="center" textRotation="90" wrapText="1"/>
    </xf>
    <xf numFmtId="0" fontId="2" fillId="0" borderId="34" xfId="1" applyFont="1" applyFill="1" applyBorder="1" applyAlignment="1" applyProtection="1">
      <alignment horizontal="center" vertical="center" textRotation="90" wrapText="1"/>
    </xf>
    <xf numFmtId="49" fontId="2" fillId="0" borderId="11" xfId="1" applyNumberFormat="1" applyFont="1" applyFill="1" applyBorder="1" applyAlignment="1" applyProtection="1">
      <alignment horizontal="center" vertical="center" textRotation="90" wrapText="1"/>
    </xf>
    <xf numFmtId="49" fontId="2" fillId="0" borderId="15" xfId="1" applyNumberFormat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wrapText="1"/>
    </xf>
    <xf numFmtId="49" fontId="2" fillId="0" borderId="53" xfId="1" applyNumberFormat="1" applyFont="1" applyFill="1" applyBorder="1" applyAlignment="1" applyProtection="1">
      <alignment horizontal="center" vertical="center"/>
    </xf>
    <xf numFmtId="49" fontId="2" fillId="0" borderId="60" xfId="1" applyNumberFormat="1" applyFont="1" applyFill="1" applyBorder="1" applyAlignment="1" applyProtection="1">
      <alignment horizontal="center" vertical="center"/>
    </xf>
    <xf numFmtId="49" fontId="2" fillId="0" borderId="54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textRotation="90"/>
    </xf>
    <xf numFmtId="0" fontId="2" fillId="0" borderId="18" xfId="1" applyFont="1" applyFill="1" applyBorder="1" applyAlignment="1" applyProtection="1">
      <alignment horizontal="center" vertical="center" textRotation="90"/>
    </xf>
    <xf numFmtId="0" fontId="2" fillId="0" borderId="99" xfId="1" applyFont="1" applyFill="1" applyBorder="1" applyAlignment="1" applyProtection="1">
      <alignment horizontal="center" vertical="center" textRotation="90" wrapText="1"/>
    </xf>
    <xf numFmtId="0" fontId="2" fillId="0" borderId="100" xfId="1" applyFont="1" applyFill="1" applyBorder="1" applyAlignment="1" applyProtection="1">
      <alignment horizontal="center" vertical="center" textRotation="90" wrapText="1"/>
    </xf>
    <xf numFmtId="0" fontId="2" fillId="0" borderId="11" xfId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textRotation="90" wrapText="1"/>
    </xf>
    <xf numFmtId="49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Fill="1" applyBorder="1" applyAlignment="1">
      <alignment horizontal="left" vertical="center" wrapText="1"/>
    </xf>
    <xf numFmtId="0" fontId="2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0" fontId="2" fillId="0" borderId="3" xfId="4" applyFont="1" applyFill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5" fillId="0" borderId="3" xfId="4" applyFont="1" applyFill="1" applyBorder="1" applyAlignment="1">
      <alignment horizontal="right" vertical="center" wrapText="1"/>
    </xf>
    <xf numFmtId="0" fontId="2" fillId="0" borderId="16" xfId="4" applyFont="1" applyFill="1" applyBorder="1" applyAlignment="1">
      <alignment horizontal="center" vertical="center" wrapText="1"/>
    </xf>
    <xf numFmtId="0" fontId="2" fillId="0" borderId="19" xfId="4" applyFont="1" applyFill="1" applyBorder="1" applyAlignment="1">
      <alignment horizontal="center" vertical="center" wrapText="1"/>
    </xf>
    <xf numFmtId="0" fontId="2" fillId="0" borderId="46" xfId="4" applyFont="1" applyFill="1" applyBorder="1" applyAlignment="1">
      <alignment horizontal="center" vertical="center" wrapText="1"/>
    </xf>
    <xf numFmtId="0" fontId="2" fillId="0" borderId="16" xfId="4" applyFont="1" applyFill="1" applyBorder="1" applyAlignment="1">
      <alignment horizontal="left" vertical="center" wrapText="1"/>
    </xf>
    <xf numFmtId="0" fontId="2" fillId="0" borderId="19" xfId="4" applyFont="1" applyFill="1" applyBorder="1" applyAlignment="1">
      <alignment horizontal="left" vertical="center" wrapText="1"/>
    </xf>
    <xf numFmtId="0" fontId="2" fillId="0" borderId="46" xfId="4" applyFont="1" applyFill="1" applyBorder="1" applyAlignment="1">
      <alignment horizontal="left" vertical="center" wrapText="1"/>
    </xf>
    <xf numFmtId="0" fontId="2" fillId="0" borderId="3" xfId="6" applyFont="1" applyFill="1" applyBorder="1" applyAlignment="1">
      <alignment vertical="center" wrapText="1"/>
    </xf>
    <xf numFmtId="0" fontId="10" fillId="0" borderId="0" xfId="5" applyFont="1" applyAlignment="1">
      <alignment horizontal="right" wrapText="1"/>
    </xf>
    <xf numFmtId="0" fontId="10" fillId="0" borderId="0" xfId="5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49" fontId="2" fillId="0" borderId="4" xfId="4" applyNumberFormat="1" applyFont="1" applyFill="1" applyBorder="1" applyAlignment="1" applyProtection="1">
      <alignment horizontal="center" vertical="center"/>
      <protection locked="0"/>
    </xf>
    <xf numFmtId="49" fontId="2" fillId="0" borderId="5" xfId="4" applyNumberFormat="1" applyFont="1" applyFill="1" applyBorder="1" applyAlignment="1" applyProtection="1">
      <alignment horizontal="center" vertical="center"/>
      <protection locked="0"/>
    </xf>
    <xf numFmtId="49" fontId="2" fillId="0" borderId="33" xfId="4" applyNumberFormat="1" applyFont="1" applyFill="1" applyBorder="1" applyAlignment="1" applyProtection="1">
      <alignment horizontal="center" vertical="center"/>
      <protection locked="0"/>
    </xf>
    <xf numFmtId="0" fontId="5" fillId="2" borderId="1" xfId="4" applyFont="1" applyFill="1" applyBorder="1" applyAlignment="1" applyProtection="1">
      <alignment horizontal="left" vertical="center"/>
    </xf>
    <xf numFmtId="0" fontId="5" fillId="2" borderId="0" xfId="4" applyFont="1" applyFill="1" applyBorder="1" applyAlignment="1" applyProtection="1">
      <alignment horizontal="left" vertical="center"/>
    </xf>
    <xf numFmtId="49" fontId="3" fillId="2" borderId="71" xfId="4" applyNumberFormat="1" applyFont="1" applyFill="1" applyBorder="1" applyAlignment="1" applyProtection="1">
      <alignment horizontal="center" vertical="center"/>
    </xf>
    <xf numFmtId="49" fontId="3" fillId="2" borderId="72" xfId="4" applyNumberFormat="1" applyFont="1" applyFill="1" applyBorder="1" applyAlignment="1" applyProtection="1">
      <alignment horizontal="center" vertical="center"/>
    </xf>
    <xf numFmtId="49" fontId="3" fillId="2" borderId="61" xfId="4" applyNumberFormat="1" applyFont="1" applyFill="1" applyBorder="1" applyAlignment="1" applyProtection="1">
      <alignment horizontal="center" vertical="center"/>
    </xf>
    <xf numFmtId="49" fontId="5" fillId="0" borderId="4" xfId="4" applyNumberFormat="1" applyFont="1" applyFill="1" applyBorder="1" applyAlignment="1" applyProtection="1">
      <alignment horizontal="center" vertical="center"/>
      <protection locked="0"/>
    </xf>
    <xf numFmtId="49" fontId="5" fillId="0" borderId="5" xfId="4" applyNumberFormat="1" applyFont="1" applyFill="1" applyBorder="1" applyAlignment="1" applyProtection="1">
      <alignment horizontal="center" vertical="center"/>
      <protection locked="0"/>
    </xf>
    <xf numFmtId="49" fontId="5" fillId="0" borderId="33" xfId="4" applyNumberFormat="1" applyFont="1" applyFill="1" applyBorder="1" applyAlignment="1" applyProtection="1">
      <alignment horizontal="center" vertical="center"/>
      <protection locked="0"/>
    </xf>
    <xf numFmtId="49" fontId="2" fillId="0" borderId="11" xfId="4" applyNumberFormat="1" applyFont="1" applyFill="1" applyBorder="1" applyAlignment="1" applyProtection="1">
      <alignment horizontal="center" vertical="center" textRotation="90" wrapText="1"/>
    </xf>
    <xf numFmtId="0" fontId="2" fillId="0" borderId="15" xfId="4" applyFont="1" applyFill="1" applyBorder="1" applyAlignment="1" applyProtection="1">
      <alignment horizontal="center" vertical="center" wrapText="1"/>
    </xf>
    <xf numFmtId="0" fontId="2" fillId="0" borderId="18" xfId="4" applyFont="1" applyFill="1" applyBorder="1" applyAlignment="1" applyProtection="1">
      <alignment horizontal="center" vertical="center" wrapText="1"/>
    </xf>
    <xf numFmtId="49" fontId="2" fillId="0" borderId="11" xfId="4" applyNumberFormat="1" applyFont="1" applyFill="1" applyBorder="1" applyAlignment="1" applyProtection="1">
      <alignment horizontal="center" vertical="center" wrapText="1"/>
    </xf>
    <xf numFmtId="49" fontId="2" fillId="0" borderId="15" xfId="4" applyNumberFormat="1" applyFont="1" applyFill="1" applyBorder="1" applyAlignment="1" applyProtection="1">
      <alignment horizontal="center" vertical="center" wrapText="1"/>
    </xf>
    <xf numFmtId="49" fontId="2" fillId="0" borderId="53" xfId="4" applyNumberFormat="1" applyFont="1" applyFill="1" applyBorder="1" applyAlignment="1" applyProtection="1">
      <alignment horizontal="center" vertical="center"/>
    </xf>
    <xf numFmtId="49" fontId="2" fillId="0" borderId="60" xfId="4" applyNumberFormat="1" applyFont="1" applyFill="1" applyBorder="1" applyAlignment="1" applyProtection="1">
      <alignment horizontal="center" vertical="center"/>
    </xf>
    <xf numFmtId="49" fontId="2" fillId="0" borderId="125" xfId="4" applyNumberFormat="1" applyFont="1" applyFill="1" applyBorder="1" applyAlignment="1" applyProtection="1">
      <alignment horizontal="center" vertical="center"/>
    </xf>
    <xf numFmtId="3" fontId="2" fillId="0" borderId="11" xfId="4" applyNumberFormat="1" applyFont="1" applyFill="1" applyBorder="1" applyAlignment="1" applyProtection="1">
      <alignment horizontal="center" vertical="center" textRotation="90" wrapText="1"/>
    </xf>
    <xf numFmtId="3" fontId="2" fillId="0" borderId="18" xfId="4" applyNumberFormat="1" applyFont="1" applyFill="1" applyBorder="1" applyAlignment="1" applyProtection="1">
      <alignment horizontal="center" vertical="center" textRotation="90" wrapText="1"/>
    </xf>
    <xf numFmtId="0" fontId="2" fillId="4" borderId="11" xfId="4" applyFont="1" applyFill="1" applyBorder="1" applyAlignment="1" applyProtection="1">
      <alignment horizontal="center" vertical="center" textRotation="90" wrapText="1"/>
    </xf>
    <xf numFmtId="0" fontId="2" fillId="4" borderId="18" xfId="4" applyFont="1" applyFill="1" applyBorder="1" applyAlignment="1" applyProtection="1">
      <alignment horizontal="center" vertical="center" textRotation="90" wrapText="1"/>
    </xf>
    <xf numFmtId="0" fontId="2" fillId="0" borderId="11" xfId="4" applyFont="1" applyFill="1" applyBorder="1" applyAlignment="1" applyProtection="1">
      <alignment horizontal="center" vertical="center" textRotation="90" wrapText="1"/>
    </xf>
    <xf numFmtId="0" fontId="2" fillId="0" borderId="18" xfId="4" applyFont="1" applyFill="1" applyBorder="1" applyAlignment="1" applyProtection="1">
      <alignment horizontal="center" vertical="center" textRotation="90" wrapText="1"/>
    </xf>
    <xf numFmtId="49" fontId="2" fillId="0" borderId="13" xfId="4" applyNumberFormat="1" applyFont="1" applyFill="1" applyBorder="1" applyAlignment="1" applyProtection="1">
      <alignment horizontal="center" vertical="center"/>
    </xf>
    <xf numFmtId="0" fontId="2" fillId="0" borderId="126" xfId="4" applyFont="1" applyFill="1" applyBorder="1" applyAlignment="1" applyProtection="1">
      <alignment horizontal="center" vertical="center" textRotation="90" wrapText="1"/>
    </xf>
    <xf numFmtId="0" fontId="2" fillId="0" borderId="127" xfId="4" applyFont="1" applyFill="1" applyBorder="1" applyAlignment="1" applyProtection="1">
      <alignment horizontal="center" vertical="center" textRotation="90" wrapText="1"/>
    </xf>
    <xf numFmtId="0" fontId="5" fillId="0" borderId="64" xfId="4" applyFont="1" applyFill="1" applyBorder="1" applyAlignment="1" applyProtection="1">
      <alignment horizontal="left" vertical="center"/>
    </xf>
    <xf numFmtId="0" fontId="5" fillId="0" borderId="66" xfId="4" applyFont="1" applyFill="1" applyBorder="1" applyAlignment="1" applyProtection="1">
      <alignment horizontal="left" vertical="center"/>
    </xf>
    <xf numFmtId="0" fontId="2" fillId="0" borderId="11" xfId="4" applyNumberFormat="1" applyFont="1" applyFill="1" applyBorder="1" applyAlignment="1" applyProtection="1">
      <alignment horizontal="center" vertical="center" textRotation="90" wrapText="1"/>
    </xf>
    <xf numFmtId="0" fontId="2" fillId="0" borderId="18" xfId="4" applyNumberFormat="1" applyFont="1" applyFill="1" applyBorder="1" applyAlignment="1" applyProtection="1">
      <alignment horizontal="center" vertical="center" textRotation="90" wrapText="1"/>
    </xf>
    <xf numFmtId="0" fontId="2" fillId="4" borderId="11" xfId="4" applyNumberFormat="1" applyFont="1" applyFill="1" applyBorder="1" applyAlignment="1" applyProtection="1">
      <alignment horizontal="center" vertical="center" textRotation="90" wrapText="1"/>
    </xf>
    <xf numFmtId="0" fontId="2" fillId="4" borderId="18" xfId="4" applyNumberFormat="1" applyFont="1" applyFill="1" applyBorder="1" applyAlignment="1" applyProtection="1">
      <alignment horizontal="center" vertical="center" textRotation="90" wrapText="1"/>
    </xf>
    <xf numFmtId="49" fontId="2" fillId="0" borderId="12" xfId="4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33" xfId="1" applyNumberFormat="1" applyFont="1" applyFill="1" applyBorder="1" applyAlignment="1" applyProtection="1">
      <alignment horizontal="center" vertical="center"/>
      <protection locked="0"/>
    </xf>
    <xf numFmtId="0" fontId="5" fillId="0" borderId="68" xfId="1" applyFont="1" applyFill="1" applyBorder="1" applyAlignment="1" applyProtection="1">
      <alignment horizontal="left" vertical="center"/>
    </xf>
  </cellXfs>
  <cellStyles count="7">
    <cellStyle name="Normal" xfId="0" builtinId="0"/>
    <cellStyle name="Normal 2" xfId="1"/>
    <cellStyle name="Normal 2 3" xfId="4"/>
    <cellStyle name="Normal 2 3 3" xfId="6"/>
    <cellStyle name="Normal 3" xfId="2"/>
    <cellStyle name="Normal 3 2 2 2" xfId="3"/>
    <cellStyle name="Normal 3 2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9"/>
  <sheetViews>
    <sheetView view="pageLayout" zoomScaleNormal="90" workbookViewId="0">
      <selection activeCell="R1" sqref="R1"/>
    </sheetView>
  </sheetViews>
  <sheetFormatPr defaultRowHeight="12" outlineLevelCol="1" x14ac:dyDescent="0.25"/>
  <cols>
    <col min="1" max="1" width="10.85546875" style="173" customWidth="1"/>
    <col min="2" max="2" width="28" style="173" customWidth="1"/>
    <col min="3" max="3" width="8.7109375" style="173" customWidth="1"/>
    <col min="4" max="5" width="8.7109375" style="173" hidden="1" customWidth="1" outlineLevel="1"/>
    <col min="6" max="6" width="8.7109375" style="173" customWidth="1" collapsed="1"/>
    <col min="7" max="7" width="12.28515625" style="173" hidden="1" customWidth="1" outlineLevel="1"/>
    <col min="8" max="8" width="10" style="173" hidden="1" customWidth="1" outlineLevel="1"/>
    <col min="9" max="9" width="8.7109375" style="173" customWidth="1" collapsed="1"/>
    <col min="10" max="10" width="8.7109375" style="173" hidden="1" customWidth="1" outlineLevel="1"/>
    <col min="11" max="11" width="7.7109375" style="173" hidden="1" customWidth="1" outlineLevel="1"/>
    <col min="12" max="12" width="7.42578125" style="173" customWidth="1" collapsed="1"/>
    <col min="13" max="14" width="8.7109375" style="173" hidden="1" customWidth="1" outlineLevel="1"/>
    <col min="15" max="15" width="7.5703125" style="173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7" x14ac:dyDescent="0.25">
      <c r="A2" s="889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1"/>
      <c r="Q2" s="421"/>
    </row>
    <row r="3" spans="1:17" ht="18" customHeight="1" x14ac:dyDescent="0.25">
      <c r="A3" s="895" t="s">
        <v>295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7"/>
      <c r="Q3" s="421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94"/>
      <c r="P4" s="296"/>
      <c r="Q4" s="421"/>
    </row>
    <row r="5" spans="1:17" ht="15" customHeight="1" x14ac:dyDescent="0.25">
      <c r="A5" s="5" t="s">
        <v>0</v>
      </c>
      <c r="B5" s="6"/>
      <c r="C5" s="904" t="s">
        <v>333</v>
      </c>
      <c r="D5" s="905"/>
      <c r="E5" s="905"/>
      <c r="F5" s="905"/>
      <c r="G5" s="905"/>
      <c r="H5" s="905"/>
      <c r="I5" s="905"/>
      <c r="J5" s="905"/>
      <c r="K5" s="905"/>
      <c r="L5" s="905"/>
      <c r="M5" s="905"/>
      <c r="N5" s="905"/>
      <c r="O5" s="905"/>
      <c r="P5" s="906"/>
      <c r="Q5" s="421"/>
    </row>
    <row r="6" spans="1:17" ht="15" customHeight="1" x14ac:dyDescent="0.25">
      <c r="A6" s="5" t="s">
        <v>1</v>
      </c>
      <c r="B6" s="6"/>
      <c r="C6" s="904" t="s">
        <v>334</v>
      </c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6"/>
      <c r="Q6" s="421"/>
    </row>
    <row r="7" spans="1:17" ht="12.75" customHeight="1" x14ac:dyDescent="0.25">
      <c r="A7" s="2" t="s">
        <v>2</v>
      </c>
      <c r="B7" s="3"/>
      <c r="C7" s="907" t="s">
        <v>335</v>
      </c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9"/>
      <c r="Q7" s="421"/>
    </row>
    <row r="8" spans="1:17" ht="12.75" customHeight="1" x14ac:dyDescent="0.25">
      <c r="A8" s="2" t="s">
        <v>3</v>
      </c>
      <c r="B8" s="3"/>
      <c r="C8" s="907" t="s">
        <v>336</v>
      </c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9"/>
      <c r="Q8" s="421"/>
    </row>
    <row r="9" spans="1:17" ht="24" customHeight="1" x14ac:dyDescent="0.25">
      <c r="A9" s="2" t="s">
        <v>4</v>
      </c>
      <c r="B9" s="3"/>
      <c r="C9" s="910" t="s">
        <v>337</v>
      </c>
      <c r="D9" s="911"/>
      <c r="E9" s="911"/>
      <c r="F9" s="911"/>
      <c r="G9" s="911"/>
      <c r="H9" s="911"/>
      <c r="I9" s="911"/>
      <c r="J9" s="911"/>
      <c r="K9" s="911"/>
      <c r="L9" s="911"/>
      <c r="M9" s="911"/>
      <c r="N9" s="911"/>
      <c r="O9" s="911"/>
      <c r="P9" s="912"/>
      <c r="Q9" s="421"/>
    </row>
    <row r="10" spans="1:17" ht="12.75" customHeight="1" x14ac:dyDescent="0.25">
      <c r="A10" s="7" t="s">
        <v>5</v>
      </c>
      <c r="B10" s="3"/>
      <c r="C10" s="348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7"/>
      <c r="Q10" s="421"/>
    </row>
    <row r="11" spans="1:17" ht="12.75" customHeight="1" x14ac:dyDescent="0.25">
      <c r="A11" s="2"/>
      <c r="B11" s="3" t="s">
        <v>6</v>
      </c>
      <c r="C11" s="907" t="s">
        <v>338</v>
      </c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08"/>
      <c r="P11" s="909"/>
      <c r="Q11" s="421"/>
    </row>
    <row r="12" spans="1:17" ht="12.75" customHeight="1" x14ac:dyDescent="0.25">
      <c r="A12" s="2"/>
      <c r="B12" s="3" t="s">
        <v>7</v>
      </c>
      <c r="C12" s="348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347"/>
      <c r="Q12" s="421"/>
    </row>
    <row r="13" spans="1:17" ht="12.75" customHeight="1" x14ac:dyDescent="0.25">
      <c r="A13" s="2"/>
      <c r="B13" s="3" t="s">
        <v>8</v>
      </c>
      <c r="C13" s="348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347"/>
      <c r="Q13" s="421"/>
    </row>
    <row r="14" spans="1:17" ht="12.75" customHeight="1" x14ac:dyDescent="0.25">
      <c r="A14" s="2"/>
      <c r="B14" s="3" t="s">
        <v>9</v>
      </c>
      <c r="C14" s="907" t="s">
        <v>339</v>
      </c>
      <c r="D14" s="908"/>
      <c r="E14" s="908"/>
      <c r="F14" s="908"/>
      <c r="G14" s="908"/>
      <c r="H14" s="908"/>
      <c r="I14" s="908"/>
      <c r="J14" s="908"/>
      <c r="K14" s="908"/>
      <c r="L14" s="908"/>
      <c r="M14" s="908"/>
      <c r="N14" s="908"/>
      <c r="O14" s="908"/>
      <c r="P14" s="909"/>
      <c r="Q14" s="421"/>
    </row>
    <row r="15" spans="1:17" ht="12.75" customHeight="1" x14ac:dyDescent="0.25">
      <c r="A15" s="2"/>
      <c r="B15" s="3" t="s">
        <v>10</v>
      </c>
      <c r="C15" s="907" t="s">
        <v>340</v>
      </c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08"/>
      <c r="P15" s="909"/>
      <c r="Q15" s="421"/>
    </row>
    <row r="16" spans="1:17" ht="12.75" customHeight="1" x14ac:dyDescent="0.25">
      <c r="A16" s="8"/>
      <c r="B16" s="9"/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9"/>
      <c r="Q16" s="421"/>
    </row>
    <row r="17" spans="1:16" s="10" customFormat="1" ht="12.75" customHeight="1" x14ac:dyDescent="0.25">
      <c r="A17" s="917" t="s">
        <v>11</v>
      </c>
      <c r="B17" s="892" t="s">
        <v>12</v>
      </c>
      <c r="C17" s="920" t="s">
        <v>277</v>
      </c>
      <c r="D17" s="921"/>
      <c r="E17" s="921"/>
      <c r="F17" s="921"/>
      <c r="G17" s="921"/>
      <c r="H17" s="921"/>
      <c r="I17" s="921"/>
      <c r="J17" s="921"/>
      <c r="K17" s="921"/>
      <c r="L17" s="921"/>
      <c r="M17" s="921"/>
      <c r="N17" s="921"/>
      <c r="O17" s="922"/>
      <c r="P17" s="892" t="s">
        <v>286</v>
      </c>
    </row>
    <row r="18" spans="1:16" s="10" customFormat="1" ht="12.75" customHeight="1" x14ac:dyDescent="0.25">
      <c r="A18" s="918"/>
      <c r="B18" s="893"/>
      <c r="C18" s="923" t="s">
        <v>13</v>
      </c>
      <c r="D18" s="900" t="s">
        <v>287</v>
      </c>
      <c r="E18" s="925" t="s">
        <v>288</v>
      </c>
      <c r="F18" s="927" t="s">
        <v>14</v>
      </c>
      <c r="G18" s="900" t="s">
        <v>289</v>
      </c>
      <c r="H18" s="902" t="s">
        <v>290</v>
      </c>
      <c r="I18" s="915" t="s">
        <v>15</v>
      </c>
      <c r="J18" s="900" t="s">
        <v>291</v>
      </c>
      <c r="K18" s="902" t="s">
        <v>292</v>
      </c>
      <c r="L18" s="915" t="s">
        <v>16</v>
      </c>
      <c r="M18" s="900" t="s">
        <v>293</v>
      </c>
      <c r="N18" s="902" t="s">
        <v>294</v>
      </c>
      <c r="O18" s="915" t="s">
        <v>17</v>
      </c>
      <c r="P18" s="893"/>
    </row>
    <row r="19" spans="1:16" s="11" customFormat="1" ht="78.75" customHeight="1" thickBot="1" x14ac:dyDescent="0.3">
      <c r="A19" s="919"/>
      <c r="B19" s="894"/>
      <c r="C19" s="924"/>
      <c r="D19" s="901"/>
      <c r="E19" s="926"/>
      <c r="F19" s="928"/>
      <c r="G19" s="901"/>
      <c r="H19" s="903"/>
      <c r="I19" s="916"/>
      <c r="J19" s="901"/>
      <c r="K19" s="903"/>
      <c r="L19" s="916"/>
      <c r="M19" s="901"/>
      <c r="N19" s="903"/>
      <c r="O19" s="916"/>
      <c r="P19" s="894"/>
    </row>
    <row r="20" spans="1:16" s="11" customFormat="1" ht="9.75" customHeight="1" thickTop="1" x14ac:dyDescent="0.25">
      <c r="A20" s="12" t="s">
        <v>18</v>
      </c>
      <c r="B20" s="12">
        <v>2</v>
      </c>
      <c r="C20" s="13">
        <v>3</v>
      </c>
      <c r="D20" s="216">
        <v>4</v>
      </c>
      <c r="E20" s="349">
        <v>5</v>
      </c>
      <c r="F20" s="12">
        <v>6</v>
      </c>
      <c r="G20" s="216">
        <v>7</v>
      </c>
      <c r="H20" s="186">
        <v>8</v>
      </c>
      <c r="I20" s="15">
        <v>9</v>
      </c>
      <c r="J20" s="216">
        <v>10</v>
      </c>
      <c r="K20" s="261">
        <v>11</v>
      </c>
      <c r="L20" s="15">
        <v>12</v>
      </c>
      <c r="M20" s="261">
        <v>13</v>
      </c>
      <c r="N20" s="14">
        <v>14</v>
      </c>
      <c r="O20" s="15">
        <v>15</v>
      </c>
      <c r="P20" s="15">
        <v>16</v>
      </c>
    </row>
    <row r="21" spans="1:16" s="19" customFormat="1" x14ac:dyDescent="0.25">
      <c r="A21" s="16"/>
      <c r="B21" s="17" t="s">
        <v>19</v>
      </c>
      <c r="C21" s="18"/>
      <c r="D21" s="308"/>
      <c r="E21" s="350"/>
      <c r="F21" s="94"/>
      <c r="G21" s="308"/>
      <c r="H21" s="310"/>
      <c r="I21" s="311"/>
      <c r="J21" s="308"/>
      <c r="L21" s="311"/>
      <c r="N21" s="309"/>
      <c r="O21" s="311"/>
      <c r="P21" s="312"/>
    </row>
    <row r="22" spans="1:16" s="19" customFormat="1" ht="32.25" customHeight="1" thickBot="1" x14ac:dyDescent="0.3">
      <c r="A22" s="20"/>
      <c r="B22" s="21" t="s">
        <v>20</v>
      </c>
      <c r="C22" s="22">
        <f>F22+I22+L22+O22</f>
        <v>515237</v>
      </c>
      <c r="D22" s="217">
        <f>SUM(D23,D26,D27,D43,D44)</f>
        <v>479094</v>
      </c>
      <c r="E22" s="351">
        <f>SUM(E23,E26,E27,E43,E44)</f>
        <v>36143</v>
      </c>
      <c r="F22" s="385">
        <f t="shared" ref="F22:F27" si="0">D22+E22</f>
        <v>515237</v>
      </c>
      <c r="G22" s="217">
        <f>SUM(G23,G26,G44)</f>
        <v>0</v>
      </c>
      <c r="H22" s="187">
        <f>SUM(H23,H26,H44)</f>
        <v>0</v>
      </c>
      <c r="I22" s="24">
        <f>G22+H22</f>
        <v>0</v>
      </c>
      <c r="J22" s="217">
        <f>SUM(J23,J28,J44)</f>
        <v>0</v>
      </c>
      <c r="K22" s="187">
        <f>SUM(K23,K28,K44)</f>
        <v>0</v>
      </c>
      <c r="L22" s="24">
        <f>J22+K22</f>
        <v>0</v>
      </c>
      <c r="M22" s="262">
        <f>SUM(M23,M46)</f>
        <v>0</v>
      </c>
      <c r="N22" s="23">
        <f>SUM(N23,N46)</f>
        <v>0</v>
      </c>
      <c r="O22" s="24">
        <f>M22+N22</f>
        <v>0</v>
      </c>
      <c r="P22" s="313"/>
    </row>
    <row r="23" spans="1:16" ht="21.75" customHeight="1" thickTop="1" x14ac:dyDescent="0.25">
      <c r="A23" s="25"/>
      <c r="B23" s="26" t="s">
        <v>21</v>
      </c>
      <c r="C23" s="27">
        <f>F23+I23+L23+O23</f>
        <v>0</v>
      </c>
      <c r="D23" s="218">
        <f>SUM(D24:D25)</f>
        <v>0</v>
      </c>
      <c r="E23" s="352">
        <f>SUM(E24:E25)</f>
        <v>0</v>
      </c>
      <c r="F23" s="386">
        <f t="shared" si="0"/>
        <v>0</v>
      </c>
      <c r="G23" s="218">
        <f>SUM(G24:G25)</f>
        <v>0</v>
      </c>
      <c r="H23" s="188">
        <f>SUM(H24:H25)</f>
        <v>0</v>
      </c>
      <c r="I23" s="29">
        <f>G23+H23</f>
        <v>0</v>
      </c>
      <c r="J23" s="218">
        <f>SUM(J24:J25)</f>
        <v>0</v>
      </c>
      <c r="K23" s="188">
        <f>SUM(K24:K25)</f>
        <v>0</v>
      </c>
      <c r="L23" s="29">
        <f>J23+K23</f>
        <v>0</v>
      </c>
      <c r="M23" s="263">
        <f>SUM(M24:M25)</f>
        <v>0</v>
      </c>
      <c r="N23" s="28">
        <f>SUM(N24:N25)</f>
        <v>0</v>
      </c>
      <c r="O23" s="29">
        <f>M23+N23</f>
        <v>0</v>
      </c>
      <c r="P23" s="314"/>
    </row>
    <row r="24" spans="1:16" x14ac:dyDescent="0.25">
      <c r="A24" s="30"/>
      <c r="B24" s="31" t="s">
        <v>22</v>
      </c>
      <c r="C24" s="32">
        <f>F24+I24+L24+O24</f>
        <v>0</v>
      </c>
      <c r="D24" s="219"/>
      <c r="E24" s="353"/>
      <c r="F24" s="387">
        <f t="shared" si="0"/>
        <v>0</v>
      </c>
      <c r="G24" s="219"/>
      <c r="H24" s="189"/>
      <c r="I24" s="34">
        <f>G24+H24</f>
        <v>0</v>
      </c>
      <c r="J24" s="219"/>
      <c r="K24" s="189"/>
      <c r="L24" s="34">
        <f>J24+K24</f>
        <v>0</v>
      </c>
      <c r="M24" s="264"/>
      <c r="N24" s="33"/>
      <c r="O24" s="34">
        <f>M24+N24</f>
        <v>0</v>
      </c>
      <c r="P24" s="315"/>
    </row>
    <row r="25" spans="1:16" x14ac:dyDescent="0.25">
      <c r="A25" s="35"/>
      <c r="B25" s="36" t="s">
        <v>23</v>
      </c>
      <c r="C25" s="37">
        <f>F25+I25+L25+O25</f>
        <v>0</v>
      </c>
      <c r="D25" s="220"/>
      <c r="E25" s="354"/>
      <c r="F25" s="388">
        <f t="shared" si="0"/>
        <v>0</v>
      </c>
      <c r="G25" s="220"/>
      <c r="H25" s="190"/>
      <c r="I25" s="39">
        <f>G25+H25</f>
        <v>0</v>
      </c>
      <c r="J25" s="220"/>
      <c r="K25" s="190"/>
      <c r="L25" s="39">
        <f>J25+K25</f>
        <v>0</v>
      </c>
      <c r="M25" s="265"/>
      <c r="N25" s="38"/>
      <c r="O25" s="39">
        <f>M25+N25</f>
        <v>0</v>
      </c>
      <c r="P25" s="316"/>
    </row>
    <row r="26" spans="1:16" s="19" customFormat="1" ht="33.75" customHeight="1" thickBot="1" x14ac:dyDescent="0.3">
      <c r="A26" s="179">
        <v>19300</v>
      </c>
      <c r="B26" s="179" t="s">
        <v>280</v>
      </c>
      <c r="C26" s="41">
        <f>SUM(F26,I26)</f>
        <v>515237</v>
      </c>
      <c r="D26" s="221">
        <f>D52</f>
        <v>479094</v>
      </c>
      <c r="E26" s="355">
        <f>E52</f>
        <v>36143</v>
      </c>
      <c r="F26" s="389">
        <f t="shared" si="0"/>
        <v>515237</v>
      </c>
      <c r="G26" s="221">
        <f>G52</f>
        <v>0</v>
      </c>
      <c r="H26" s="191"/>
      <c r="I26" s="253">
        <f>G26+H26</f>
        <v>0</v>
      </c>
      <c r="J26" s="278" t="s">
        <v>24</v>
      </c>
      <c r="K26" s="252" t="s">
        <v>24</v>
      </c>
      <c r="L26" s="43" t="s">
        <v>24</v>
      </c>
      <c r="M26" s="266" t="s">
        <v>24</v>
      </c>
      <c r="N26" s="42" t="s">
        <v>24</v>
      </c>
      <c r="O26" s="43" t="s">
        <v>24</v>
      </c>
      <c r="P26" s="317"/>
    </row>
    <row r="27" spans="1:16" s="19" customFormat="1" ht="36.75" customHeight="1" thickTop="1" x14ac:dyDescent="0.25">
      <c r="A27" s="44"/>
      <c r="B27" s="44" t="s">
        <v>25</v>
      </c>
      <c r="C27" s="45">
        <f>F27</f>
        <v>0</v>
      </c>
      <c r="D27" s="222"/>
      <c r="E27" s="356"/>
      <c r="F27" s="390">
        <f t="shared" si="0"/>
        <v>0</v>
      </c>
      <c r="G27" s="223" t="s">
        <v>24</v>
      </c>
      <c r="H27" s="192" t="s">
        <v>24</v>
      </c>
      <c r="I27" s="47" t="s">
        <v>24</v>
      </c>
      <c r="J27" s="223" t="s">
        <v>24</v>
      </c>
      <c r="K27" s="192" t="s">
        <v>24</v>
      </c>
      <c r="L27" s="47" t="s">
        <v>24</v>
      </c>
      <c r="M27" s="267" t="s">
        <v>24</v>
      </c>
      <c r="N27" s="46" t="s">
        <v>24</v>
      </c>
      <c r="O27" s="47" t="s">
        <v>24</v>
      </c>
      <c r="P27" s="318"/>
    </row>
    <row r="28" spans="1:16" s="19" customFormat="1" ht="36" x14ac:dyDescent="0.25">
      <c r="A28" s="44">
        <v>21300</v>
      </c>
      <c r="B28" s="44" t="s">
        <v>26</v>
      </c>
      <c r="C28" s="45">
        <f t="shared" ref="C28:C42" si="1">L28</f>
        <v>0</v>
      </c>
      <c r="D28" s="223" t="s">
        <v>24</v>
      </c>
      <c r="E28" s="357" t="s">
        <v>24</v>
      </c>
      <c r="F28" s="391" t="s">
        <v>24</v>
      </c>
      <c r="G28" s="223" t="s">
        <v>24</v>
      </c>
      <c r="H28" s="192" t="s">
        <v>24</v>
      </c>
      <c r="I28" s="47" t="s">
        <v>24</v>
      </c>
      <c r="J28" s="235">
        <f>SUM(J29,J33,J35,J38)</f>
        <v>0</v>
      </c>
      <c r="K28" s="103">
        <f>SUM(K29,K33,K35,K38)</f>
        <v>0</v>
      </c>
      <c r="L28" s="113">
        <f t="shared" ref="L28:L42" si="2">J28+K28</f>
        <v>0</v>
      </c>
      <c r="M28" s="267" t="s">
        <v>24</v>
      </c>
      <c r="N28" s="46" t="s">
        <v>24</v>
      </c>
      <c r="O28" s="47" t="s">
        <v>24</v>
      </c>
      <c r="P28" s="318"/>
    </row>
    <row r="29" spans="1:16" s="19" customFormat="1" ht="24" x14ac:dyDescent="0.25">
      <c r="A29" s="49">
        <v>21350</v>
      </c>
      <c r="B29" s="44" t="s">
        <v>27</v>
      </c>
      <c r="C29" s="45">
        <f t="shared" si="1"/>
        <v>0</v>
      </c>
      <c r="D29" s="223" t="s">
        <v>24</v>
      </c>
      <c r="E29" s="357" t="s">
        <v>24</v>
      </c>
      <c r="F29" s="391" t="s">
        <v>24</v>
      </c>
      <c r="G29" s="223" t="s">
        <v>24</v>
      </c>
      <c r="H29" s="192" t="s">
        <v>24</v>
      </c>
      <c r="I29" s="47" t="s">
        <v>24</v>
      </c>
      <c r="J29" s="235">
        <f>SUM(J30:J32)</f>
        <v>0</v>
      </c>
      <c r="K29" s="103">
        <f>SUM(K30:K32)</f>
        <v>0</v>
      </c>
      <c r="L29" s="113">
        <f t="shared" si="2"/>
        <v>0</v>
      </c>
      <c r="M29" s="267" t="s">
        <v>24</v>
      </c>
      <c r="N29" s="46" t="s">
        <v>24</v>
      </c>
      <c r="O29" s="47" t="s">
        <v>24</v>
      </c>
      <c r="P29" s="318"/>
    </row>
    <row r="30" spans="1:16" x14ac:dyDescent="0.25">
      <c r="A30" s="30">
        <v>21351</v>
      </c>
      <c r="B30" s="50" t="s">
        <v>28</v>
      </c>
      <c r="C30" s="51">
        <f t="shared" si="1"/>
        <v>0</v>
      </c>
      <c r="D30" s="224" t="s">
        <v>24</v>
      </c>
      <c r="E30" s="358" t="s">
        <v>24</v>
      </c>
      <c r="F30" s="392" t="s">
        <v>24</v>
      </c>
      <c r="G30" s="224" t="s">
        <v>24</v>
      </c>
      <c r="H30" s="193" t="s">
        <v>24</v>
      </c>
      <c r="I30" s="54" t="s">
        <v>24</v>
      </c>
      <c r="J30" s="236"/>
      <c r="K30" s="204"/>
      <c r="L30" s="107">
        <f t="shared" si="2"/>
        <v>0</v>
      </c>
      <c r="M30" s="279" t="s">
        <v>24</v>
      </c>
      <c r="N30" s="52" t="s">
        <v>24</v>
      </c>
      <c r="O30" s="54" t="s">
        <v>24</v>
      </c>
      <c r="P30" s="315"/>
    </row>
    <row r="31" spans="1:16" x14ac:dyDescent="0.25">
      <c r="A31" s="35">
        <v>21352</v>
      </c>
      <c r="B31" s="56" t="s">
        <v>29</v>
      </c>
      <c r="C31" s="57">
        <f t="shared" si="1"/>
        <v>0</v>
      </c>
      <c r="D31" s="225" t="s">
        <v>24</v>
      </c>
      <c r="E31" s="359" t="s">
        <v>24</v>
      </c>
      <c r="F31" s="393" t="s">
        <v>24</v>
      </c>
      <c r="G31" s="225" t="s">
        <v>24</v>
      </c>
      <c r="H31" s="194" t="s">
        <v>24</v>
      </c>
      <c r="I31" s="60" t="s">
        <v>24</v>
      </c>
      <c r="J31" s="237"/>
      <c r="K31" s="205"/>
      <c r="L31" s="108">
        <f t="shared" si="2"/>
        <v>0</v>
      </c>
      <c r="M31" s="280" t="s">
        <v>24</v>
      </c>
      <c r="N31" s="58" t="s">
        <v>24</v>
      </c>
      <c r="O31" s="60" t="s">
        <v>24</v>
      </c>
      <c r="P31" s="316"/>
    </row>
    <row r="32" spans="1:16" ht="24" x14ac:dyDescent="0.25">
      <c r="A32" s="35">
        <v>21359</v>
      </c>
      <c r="B32" s="56" t="s">
        <v>30</v>
      </c>
      <c r="C32" s="57">
        <f t="shared" si="1"/>
        <v>0</v>
      </c>
      <c r="D32" s="225" t="s">
        <v>24</v>
      </c>
      <c r="E32" s="359" t="s">
        <v>24</v>
      </c>
      <c r="F32" s="393" t="s">
        <v>24</v>
      </c>
      <c r="G32" s="225" t="s">
        <v>24</v>
      </c>
      <c r="H32" s="194" t="s">
        <v>24</v>
      </c>
      <c r="I32" s="60" t="s">
        <v>24</v>
      </c>
      <c r="J32" s="237"/>
      <c r="K32" s="205"/>
      <c r="L32" s="108">
        <f t="shared" si="2"/>
        <v>0</v>
      </c>
      <c r="M32" s="280" t="s">
        <v>24</v>
      </c>
      <c r="N32" s="58" t="s">
        <v>24</v>
      </c>
      <c r="O32" s="60" t="s">
        <v>24</v>
      </c>
      <c r="P32" s="316"/>
    </row>
    <row r="33" spans="1:16" s="19" customFormat="1" ht="36" x14ac:dyDescent="0.25">
      <c r="A33" s="49">
        <v>21370</v>
      </c>
      <c r="B33" s="44" t="s">
        <v>31</v>
      </c>
      <c r="C33" s="45">
        <f t="shared" si="1"/>
        <v>0</v>
      </c>
      <c r="D33" s="223" t="s">
        <v>24</v>
      </c>
      <c r="E33" s="357" t="s">
        <v>24</v>
      </c>
      <c r="F33" s="391" t="s">
        <v>24</v>
      </c>
      <c r="G33" s="223" t="s">
        <v>24</v>
      </c>
      <c r="H33" s="192" t="s">
        <v>24</v>
      </c>
      <c r="I33" s="47" t="s">
        <v>24</v>
      </c>
      <c r="J33" s="235">
        <f>SUM(J34)</f>
        <v>0</v>
      </c>
      <c r="K33" s="103">
        <f>SUM(K34)</f>
        <v>0</v>
      </c>
      <c r="L33" s="113">
        <f t="shared" si="2"/>
        <v>0</v>
      </c>
      <c r="M33" s="267" t="s">
        <v>24</v>
      </c>
      <c r="N33" s="46" t="s">
        <v>24</v>
      </c>
      <c r="O33" s="47" t="s">
        <v>24</v>
      </c>
      <c r="P33" s="318"/>
    </row>
    <row r="34" spans="1:16" ht="36" x14ac:dyDescent="0.25">
      <c r="A34" s="62">
        <v>21379</v>
      </c>
      <c r="B34" s="63" t="s">
        <v>32</v>
      </c>
      <c r="C34" s="64">
        <f t="shared" si="1"/>
        <v>0</v>
      </c>
      <c r="D34" s="226" t="s">
        <v>24</v>
      </c>
      <c r="E34" s="360" t="s">
        <v>24</v>
      </c>
      <c r="F34" s="394" t="s">
        <v>24</v>
      </c>
      <c r="G34" s="226" t="s">
        <v>24</v>
      </c>
      <c r="H34" s="195" t="s">
        <v>24</v>
      </c>
      <c r="I34" s="66" t="s">
        <v>24</v>
      </c>
      <c r="J34" s="248"/>
      <c r="K34" s="214"/>
      <c r="L34" s="163">
        <f t="shared" si="2"/>
        <v>0</v>
      </c>
      <c r="M34" s="281" t="s">
        <v>24</v>
      </c>
      <c r="N34" s="55" t="s">
        <v>24</v>
      </c>
      <c r="O34" s="66" t="s">
        <v>24</v>
      </c>
      <c r="P34" s="319"/>
    </row>
    <row r="35" spans="1:16" s="19" customFormat="1" x14ac:dyDescent="0.25">
      <c r="A35" s="49">
        <v>21380</v>
      </c>
      <c r="B35" s="44" t="s">
        <v>33</v>
      </c>
      <c r="C35" s="45">
        <f t="shared" si="1"/>
        <v>0</v>
      </c>
      <c r="D35" s="223" t="s">
        <v>24</v>
      </c>
      <c r="E35" s="357" t="s">
        <v>24</v>
      </c>
      <c r="F35" s="391" t="s">
        <v>24</v>
      </c>
      <c r="G35" s="223" t="s">
        <v>24</v>
      </c>
      <c r="H35" s="192" t="s">
        <v>24</v>
      </c>
      <c r="I35" s="47" t="s">
        <v>24</v>
      </c>
      <c r="J35" s="235">
        <f>SUM(J36:J37)</f>
        <v>0</v>
      </c>
      <c r="K35" s="103">
        <f>SUM(K36:K37)</f>
        <v>0</v>
      </c>
      <c r="L35" s="113">
        <f t="shared" si="2"/>
        <v>0</v>
      </c>
      <c r="M35" s="267" t="s">
        <v>24</v>
      </c>
      <c r="N35" s="46" t="s">
        <v>24</v>
      </c>
      <c r="O35" s="47" t="s">
        <v>24</v>
      </c>
      <c r="P35" s="318"/>
    </row>
    <row r="36" spans="1:16" x14ac:dyDescent="0.25">
      <c r="A36" s="31">
        <v>21381</v>
      </c>
      <c r="B36" s="50" t="s">
        <v>34</v>
      </c>
      <c r="C36" s="51">
        <f t="shared" si="1"/>
        <v>0</v>
      </c>
      <c r="D36" s="224" t="s">
        <v>24</v>
      </c>
      <c r="E36" s="358" t="s">
        <v>24</v>
      </c>
      <c r="F36" s="392" t="s">
        <v>24</v>
      </c>
      <c r="G36" s="224" t="s">
        <v>24</v>
      </c>
      <c r="H36" s="193" t="s">
        <v>24</v>
      </c>
      <c r="I36" s="54" t="s">
        <v>24</v>
      </c>
      <c r="J36" s="236"/>
      <c r="K36" s="204"/>
      <c r="L36" s="107">
        <f t="shared" si="2"/>
        <v>0</v>
      </c>
      <c r="M36" s="279" t="s">
        <v>24</v>
      </c>
      <c r="N36" s="52" t="s">
        <v>24</v>
      </c>
      <c r="O36" s="54" t="s">
        <v>24</v>
      </c>
      <c r="P36" s="315"/>
    </row>
    <row r="37" spans="1:16" ht="24" x14ac:dyDescent="0.25">
      <c r="A37" s="36">
        <v>21383</v>
      </c>
      <c r="B37" s="56" t="s">
        <v>35</v>
      </c>
      <c r="C37" s="57">
        <f t="shared" si="1"/>
        <v>0</v>
      </c>
      <c r="D37" s="225" t="s">
        <v>24</v>
      </c>
      <c r="E37" s="359" t="s">
        <v>24</v>
      </c>
      <c r="F37" s="393" t="s">
        <v>24</v>
      </c>
      <c r="G37" s="225" t="s">
        <v>24</v>
      </c>
      <c r="H37" s="194" t="s">
        <v>24</v>
      </c>
      <c r="I37" s="60" t="s">
        <v>24</v>
      </c>
      <c r="J37" s="237"/>
      <c r="K37" s="205"/>
      <c r="L37" s="108">
        <f t="shared" si="2"/>
        <v>0</v>
      </c>
      <c r="M37" s="280" t="s">
        <v>24</v>
      </c>
      <c r="N37" s="58" t="s">
        <v>24</v>
      </c>
      <c r="O37" s="60" t="s">
        <v>24</v>
      </c>
      <c r="P37" s="316"/>
    </row>
    <row r="38" spans="1:16" s="19" customFormat="1" ht="24" x14ac:dyDescent="0.25">
      <c r="A38" s="49">
        <v>21390</v>
      </c>
      <c r="B38" s="44" t="s">
        <v>36</v>
      </c>
      <c r="C38" s="45">
        <f t="shared" si="1"/>
        <v>0</v>
      </c>
      <c r="D38" s="223" t="s">
        <v>24</v>
      </c>
      <c r="E38" s="357" t="s">
        <v>24</v>
      </c>
      <c r="F38" s="391" t="s">
        <v>24</v>
      </c>
      <c r="G38" s="223" t="s">
        <v>24</v>
      </c>
      <c r="H38" s="192" t="s">
        <v>24</v>
      </c>
      <c r="I38" s="47" t="s">
        <v>24</v>
      </c>
      <c r="J38" s="235">
        <f>SUM(J39:J42)</f>
        <v>0</v>
      </c>
      <c r="K38" s="103">
        <f>SUM(K39:K42)</f>
        <v>0</v>
      </c>
      <c r="L38" s="113">
        <f t="shared" si="2"/>
        <v>0</v>
      </c>
      <c r="M38" s="267" t="s">
        <v>24</v>
      </c>
      <c r="N38" s="46" t="s">
        <v>24</v>
      </c>
      <c r="O38" s="47" t="s">
        <v>24</v>
      </c>
      <c r="P38" s="318"/>
    </row>
    <row r="39" spans="1:16" ht="24" x14ac:dyDescent="0.25">
      <c r="A39" s="31">
        <v>21391</v>
      </c>
      <c r="B39" s="50" t="s">
        <v>37</v>
      </c>
      <c r="C39" s="51">
        <f t="shared" si="1"/>
        <v>0</v>
      </c>
      <c r="D39" s="224" t="s">
        <v>24</v>
      </c>
      <c r="E39" s="358" t="s">
        <v>24</v>
      </c>
      <c r="F39" s="392" t="s">
        <v>24</v>
      </c>
      <c r="G39" s="224" t="s">
        <v>24</v>
      </c>
      <c r="H39" s="193" t="s">
        <v>24</v>
      </c>
      <c r="I39" s="54" t="s">
        <v>24</v>
      </c>
      <c r="J39" s="236"/>
      <c r="K39" s="204"/>
      <c r="L39" s="107">
        <f t="shared" si="2"/>
        <v>0</v>
      </c>
      <c r="M39" s="279" t="s">
        <v>24</v>
      </c>
      <c r="N39" s="52" t="s">
        <v>24</v>
      </c>
      <c r="O39" s="54" t="s">
        <v>24</v>
      </c>
      <c r="P39" s="315"/>
    </row>
    <row r="40" spans="1:16" x14ac:dyDescent="0.25">
      <c r="A40" s="36">
        <v>21393</v>
      </c>
      <c r="B40" s="56" t="s">
        <v>38</v>
      </c>
      <c r="C40" s="57">
        <f t="shared" si="1"/>
        <v>0</v>
      </c>
      <c r="D40" s="225" t="s">
        <v>24</v>
      </c>
      <c r="E40" s="359" t="s">
        <v>24</v>
      </c>
      <c r="F40" s="393" t="s">
        <v>24</v>
      </c>
      <c r="G40" s="225" t="s">
        <v>24</v>
      </c>
      <c r="H40" s="194" t="s">
        <v>24</v>
      </c>
      <c r="I40" s="60" t="s">
        <v>24</v>
      </c>
      <c r="J40" s="237"/>
      <c r="K40" s="205"/>
      <c r="L40" s="108">
        <f t="shared" si="2"/>
        <v>0</v>
      </c>
      <c r="M40" s="280" t="s">
        <v>24</v>
      </c>
      <c r="N40" s="58" t="s">
        <v>24</v>
      </c>
      <c r="O40" s="60" t="s">
        <v>24</v>
      </c>
      <c r="P40" s="316"/>
    </row>
    <row r="41" spans="1:16" x14ac:dyDescent="0.25">
      <c r="A41" s="36">
        <v>21395</v>
      </c>
      <c r="B41" s="56" t="s">
        <v>39</v>
      </c>
      <c r="C41" s="57">
        <f t="shared" si="1"/>
        <v>0</v>
      </c>
      <c r="D41" s="225" t="s">
        <v>24</v>
      </c>
      <c r="E41" s="359" t="s">
        <v>24</v>
      </c>
      <c r="F41" s="393" t="s">
        <v>24</v>
      </c>
      <c r="G41" s="225" t="s">
        <v>24</v>
      </c>
      <c r="H41" s="194" t="s">
        <v>24</v>
      </c>
      <c r="I41" s="60" t="s">
        <v>24</v>
      </c>
      <c r="J41" s="237"/>
      <c r="K41" s="205"/>
      <c r="L41" s="108">
        <f t="shared" si="2"/>
        <v>0</v>
      </c>
      <c r="M41" s="280" t="s">
        <v>24</v>
      </c>
      <c r="N41" s="58" t="s">
        <v>24</v>
      </c>
      <c r="O41" s="60" t="s">
        <v>24</v>
      </c>
      <c r="P41" s="316"/>
    </row>
    <row r="42" spans="1:16" ht="24" x14ac:dyDescent="0.25">
      <c r="A42" s="36">
        <v>21399</v>
      </c>
      <c r="B42" s="56" t="s">
        <v>40</v>
      </c>
      <c r="C42" s="57">
        <f t="shared" si="1"/>
        <v>0</v>
      </c>
      <c r="D42" s="225" t="s">
        <v>24</v>
      </c>
      <c r="E42" s="359" t="s">
        <v>24</v>
      </c>
      <c r="F42" s="393" t="s">
        <v>24</v>
      </c>
      <c r="G42" s="225" t="s">
        <v>24</v>
      </c>
      <c r="H42" s="194" t="s">
        <v>24</v>
      </c>
      <c r="I42" s="60" t="s">
        <v>24</v>
      </c>
      <c r="J42" s="237"/>
      <c r="K42" s="205"/>
      <c r="L42" s="108">
        <f t="shared" si="2"/>
        <v>0</v>
      </c>
      <c r="M42" s="280" t="s">
        <v>24</v>
      </c>
      <c r="N42" s="58" t="s">
        <v>24</v>
      </c>
      <c r="O42" s="60" t="s">
        <v>24</v>
      </c>
      <c r="P42" s="316"/>
    </row>
    <row r="43" spans="1:16" s="19" customFormat="1" ht="36.75" customHeight="1" x14ac:dyDescent="0.25">
      <c r="A43" s="49">
        <v>21420</v>
      </c>
      <c r="B43" s="44" t="s">
        <v>41</v>
      </c>
      <c r="C43" s="68">
        <f>F43</f>
        <v>0</v>
      </c>
      <c r="D43" s="227"/>
      <c r="E43" s="361"/>
      <c r="F43" s="390">
        <f>D43+E43</f>
        <v>0</v>
      </c>
      <c r="G43" s="223" t="s">
        <v>24</v>
      </c>
      <c r="H43" s="192" t="s">
        <v>24</v>
      </c>
      <c r="I43" s="47" t="s">
        <v>24</v>
      </c>
      <c r="J43" s="223" t="s">
        <v>24</v>
      </c>
      <c r="K43" s="192" t="s">
        <v>24</v>
      </c>
      <c r="L43" s="47" t="s">
        <v>24</v>
      </c>
      <c r="M43" s="267" t="s">
        <v>24</v>
      </c>
      <c r="N43" s="46" t="s">
        <v>24</v>
      </c>
      <c r="O43" s="47" t="s">
        <v>24</v>
      </c>
      <c r="P43" s="318"/>
    </row>
    <row r="44" spans="1:16" s="19" customFormat="1" ht="24" x14ac:dyDescent="0.25">
      <c r="A44" s="70">
        <v>21490</v>
      </c>
      <c r="B44" s="71" t="s">
        <v>42</v>
      </c>
      <c r="C44" s="68">
        <f>F44+I44+L44</f>
        <v>0</v>
      </c>
      <c r="D44" s="228">
        <f>D45</f>
        <v>0</v>
      </c>
      <c r="E44" s="362">
        <f>E45</f>
        <v>0</v>
      </c>
      <c r="F44" s="395">
        <f>D44+E44</f>
        <v>0</v>
      </c>
      <c r="G44" s="228">
        <f>G45</f>
        <v>0</v>
      </c>
      <c r="H44" s="196">
        <f t="shared" ref="H44:K44" si="3">H45</f>
        <v>0</v>
      </c>
      <c r="I44" s="254">
        <f>G44+H44</f>
        <v>0</v>
      </c>
      <c r="J44" s="228">
        <f>J45</f>
        <v>0</v>
      </c>
      <c r="K44" s="196">
        <f t="shared" si="3"/>
        <v>0</v>
      </c>
      <c r="L44" s="254">
        <f>J44+K44</f>
        <v>0</v>
      </c>
      <c r="M44" s="267" t="s">
        <v>24</v>
      </c>
      <c r="N44" s="46" t="s">
        <v>24</v>
      </c>
      <c r="O44" s="47" t="s">
        <v>24</v>
      </c>
      <c r="P44" s="318"/>
    </row>
    <row r="45" spans="1:16" s="19" customFormat="1" ht="24" x14ac:dyDescent="0.25">
      <c r="A45" s="36">
        <v>21499</v>
      </c>
      <c r="B45" s="56" t="s">
        <v>43</v>
      </c>
      <c r="C45" s="184">
        <f>F45+I45+L45</f>
        <v>0</v>
      </c>
      <c r="D45" s="219"/>
      <c r="E45" s="353"/>
      <c r="F45" s="387">
        <f>D45+E45</f>
        <v>0</v>
      </c>
      <c r="G45" s="255"/>
      <c r="H45" s="189"/>
      <c r="I45" s="34">
        <f>G45+H45</f>
        <v>0</v>
      </c>
      <c r="J45" s="219"/>
      <c r="K45" s="189"/>
      <c r="L45" s="34">
        <f>J45+K45</f>
        <v>0</v>
      </c>
      <c r="M45" s="281" t="s">
        <v>24</v>
      </c>
      <c r="N45" s="55" t="s">
        <v>24</v>
      </c>
      <c r="O45" s="66" t="s">
        <v>24</v>
      </c>
      <c r="P45" s="319"/>
    </row>
    <row r="46" spans="1:16" ht="24" x14ac:dyDescent="0.25">
      <c r="A46" s="72">
        <v>23000</v>
      </c>
      <c r="B46" s="73" t="s">
        <v>44</v>
      </c>
      <c r="C46" s="68">
        <f>O46</f>
        <v>0</v>
      </c>
      <c r="D46" s="229" t="s">
        <v>24</v>
      </c>
      <c r="E46" s="363" t="s">
        <v>24</v>
      </c>
      <c r="F46" s="396" t="s">
        <v>24</v>
      </c>
      <c r="G46" s="229" t="s">
        <v>24</v>
      </c>
      <c r="H46" s="197" t="s">
        <v>24</v>
      </c>
      <c r="I46" s="256" t="s">
        <v>24</v>
      </c>
      <c r="J46" s="229" t="s">
        <v>24</v>
      </c>
      <c r="K46" s="197" t="s">
        <v>24</v>
      </c>
      <c r="L46" s="256" t="s">
        <v>24</v>
      </c>
      <c r="M46" s="270">
        <f>SUM(M47:M48)</f>
        <v>0</v>
      </c>
      <c r="N46" s="69">
        <f>SUM(N47:N48)</f>
        <v>0</v>
      </c>
      <c r="O46" s="289">
        <f>M46+N46</f>
        <v>0</v>
      </c>
      <c r="P46" s="318"/>
    </row>
    <row r="47" spans="1:16" ht="24" x14ac:dyDescent="0.25">
      <c r="A47" s="74">
        <v>23410</v>
      </c>
      <c r="B47" s="75" t="s">
        <v>45</v>
      </c>
      <c r="C47" s="78">
        <f>O47</f>
        <v>0</v>
      </c>
      <c r="D47" s="230" t="s">
        <v>24</v>
      </c>
      <c r="E47" s="364" t="s">
        <v>24</v>
      </c>
      <c r="F47" s="397" t="s">
        <v>24</v>
      </c>
      <c r="G47" s="230" t="s">
        <v>24</v>
      </c>
      <c r="H47" s="198" t="s">
        <v>24</v>
      </c>
      <c r="I47" s="257" t="s">
        <v>24</v>
      </c>
      <c r="J47" s="230" t="s">
        <v>24</v>
      </c>
      <c r="K47" s="198" t="s">
        <v>24</v>
      </c>
      <c r="L47" s="257" t="s">
        <v>24</v>
      </c>
      <c r="M47" s="271"/>
      <c r="N47" s="81"/>
      <c r="O47" s="77">
        <f>M47+N47</f>
        <v>0</v>
      </c>
      <c r="P47" s="320"/>
    </row>
    <row r="48" spans="1:16" ht="24" x14ac:dyDescent="0.25">
      <c r="A48" s="74">
        <v>23510</v>
      </c>
      <c r="B48" s="75" t="s">
        <v>46</v>
      </c>
      <c r="C48" s="78">
        <f>O48</f>
        <v>0</v>
      </c>
      <c r="D48" s="230" t="s">
        <v>24</v>
      </c>
      <c r="E48" s="364" t="s">
        <v>24</v>
      </c>
      <c r="F48" s="397" t="s">
        <v>24</v>
      </c>
      <c r="G48" s="230" t="s">
        <v>24</v>
      </c>
      <c r="H48" s="198" t="s">
        <v>24</v>
      </c>
      <c r="I48" s="257" t="s">
        <v>24</v>
      </c>
      <c r="J48" s="230" t="s">
        <v>24</v>
      </c>
      <c r="K48" s="198" t="s">
        <v>24</v>
      </c>
      <c r="L48" s="257" t="s">
        <v>24</v>
      </c>
      <c r="M48" s="271"/>
      <c r="N48" s="81"/>
      <c r="O48" s="77">
        <f>M48+N48</f>
        <v>0</v>
      </c>
      <c r="P48" s="320"/>
    </row>
    <row r="49" spans="1:16" x14ac:dyDescent="0.25">
      <c r="A49" s="79"/>
      <c r="B49" s="75"/>
      <c r="C49" s="80"/>
      <c r="D49" s="230"/>
      <c r="E49" s="364"/>
      <c r="F49" s="398"/>
      <c r="G49" s="230"/>
      <c r="H49" s="198"/>
      <c r="I49" s="257"/>
      <c r="J49" s="76"/>
      <c r="K49" s="299"/>
      <c r="L49" s="300"/>
      <c r="M49" s="301"/>
      <c r="N49" s="302"/>
      <c r="O49" s="300"/>
      <c r="P49" s="320"/>
    </row>
    <row r="50" spans="1:16" s="19" customFormat="1" x14ac:dyDescent="0.25">
      <c r="A50" s="82"/>
      <c r="B50" s="83" t="s">
        <v>47</v>
      </c>
      <c r="C50" s="84"/>
      <c r="D50" s="303"/>
      <c r="E50" s="365"/>
      <c r="F50" s="399"/>
      <c r="G50" s="303"/>
      <c r="H50" s="305"/>
      <c r="I50" s="306"/>
      <c r="J50" s="303"/>
      <c r="K50" s="305"/>
      <c r="L50" s="306"/>
      <c r="M50" s="307"/>
      <c r="N50" s="304"/>
      <c r="O50" s="306"/>
      <c r="P50" s="321"/>
    </row>
    <row r="51" spans="1:16" s="19" customFormat="1" ht="12.75" thickBot="1" x14ac:dyDescent="0.3">
      <c r="A51" s="85"/>
      <c r="B51" s="20" t="s">
        <v>48</v>
      </c>
      <c r="C51" s="86">
        <f t="shared" ref="C51:C58" si="4">F51+I51+L51+O51</f>
        <v>515237</v>
      </c>
      <c r="D51" s="231">
        <f>SUM(D52,D283)</f>
        <v>479094</v>
      </c>
      <c r="E51" s="366">
        <f>SUM(E52,E283)</f>
        <v>36143</v>
      </c>
      <c r="F51" s="400">
        <f t="shared" ref="F51:F115" si="5">D51+E51</f>
        <v>515237</v>
      </c>
      <c r="G51" s="231">
        <f>SUM(G52,G283)</f>
        <v>0</v>
      </c>
      <c r="H51" s="199">
        <f>SUM(H52,H283)</f>
        <v>0</v>
      </c>
      <c r="I51" s="88">
        <f t="shared" ref="I51:I115" si="6">G51+H51</f>
        <v>0</v>
      </c>
      <c r="J51" s="231">
        <f>SUM(J52,J283)</f>
        <v>0</v>
      </c>
      <c r="K51" s="199">
        <f>SUM(K52,K283)</f>
        <v>0</v>
      </c>
      <c r="L51" s="88">
        <f t="shared" ref="L51:L115" si="7">J51+K51</f>
        <v>0</v>
      </c>
      <c r="M51" s="272">
        <f>SUM(M52,M283)</f>
        <v>0</v>
      </c>
      <c r="N51" s="87">
        <f>SUM(N52,N283)</f>
        <v>0</v>
      </c>
      <c r="O51" s="88">
        <f t="shared" ref="O51:O115" si="8">M51+N51</f>
        <v>0</v>
      </c>
      <c r="P51" s="313"/>
    </row>
    <row r="52" spans="1:16" s="19" customFormat="1" ht="36.75" thickTop="1" x14ac:dyDescent="0.25">
      <c r="A52" s="89"/>
      <c r="B52" s="90" t="s">
        <v>49</v>
      </c>
      <c r="C52" s="91">
        <f t="shared" si="4"/>
        <v>515237</v>
      </c>
      <c r="D52" s="232">
        <f>SUM(D53,D195)</f>
        <v>479094</v>
      </c>
      <c r="E52" s="367">
        <f>SUM(E53,E195)</f>
        <v>36143</v>
      </c>
      <c r="F52" s="401">
        <f t="shared" si="5"/>
        <v>515237</v>
      </c>
      <c r="G52" s="232">
        <f>SUM(G53,G195)</f>
        <v>0</v>
      </c>
      <c r="H52" s="200">
        <f>SUM(H53,H195)</f>
        <v>0</v>
      </c>
      <c r="I52" s="93">
        <f t="shared" si="6"/>
        <v>0</v>
      </c>
      <c r="J52" s="232">
        <f>SUM(J53,J195)</f>
        <v>0</v>
      </c>
      <c r="K52" s="200">
        <f>SUM(K53,K195)</f>
        <v>0</v>
      </c>
      <c r="L52" s="93">
        <f t="shared" si="7"/>
        <v>0</v>
      </c>
      <c r="M52" s="273">
        <f>SUM(M53,M195)</f>
        <v>0</v>
      </c>
      <c r="N52" s="92">
        <f>SUM(N53,N195)</f>
        <v>0</v>
      </c>
      <c r="O52" s="93">
        <f t="shared" si="8"/>
        <v>0</v>
      </c>
      <c r="P52" s="322"/>
    </row>
    <row r="53" spans="1:16" s="19" customFormat="1" ht="24" x14ac:dyDescent="0.25">
      <c r="A53" s="94"/>
      <c r="B53" s="16" t="s">
        <v>50</v>
      </c>
      <c r="C53" s="95">
        <f t="shared" si="4"/>
        <v>27000</v>
      </c>
      <c r="D53" s="233">
        <f>SUM(D54,D76,D174,D188)</f>
        <v>27000</v>
      </c>
      <c r="E53" s="368">
        <f>SUM(E54,E76,E174,E188)</f>
        <v>0</v>
      </c>
      <c r="F53" s="402">
        <f t="shared" si="5"/>
        <v>27000</v>
      </c>
      <c r="G53" s="233">
        <f>SUM(G54,G76,G174,G188)</f>
        <v>0</v>
      </c>
      <c r="H53" s="201">
        <f>SUM(H54,H76,H174,H188)</f>
        <v>0</v>
      </c>
      <c r="I53" s="97">
        <f t="shared" si="6"/>
        <v>0</v>
      </c>
      <c r="J53" s="233">
        <f>SUM(J54,J76,J174,J188)</f>
        <v>0</v>
      </c>
      <c r="K53" s="201">
        <f>SUM(K54,K76,K174,K188)</f>
        <v>0</v>
      </c>
      <c r="L53" s="97">
        <f t="shared" si="7"/>
        <v>0</v>
      </c>
      <c r="M53" s="274">
        <f>SUM(M54,M76,M174,M188)</f>
        <v>0</v>
      </c>
      <c r="N53" s="96">
        <f>SUM(N54,N76,N174,N188)</f>
        <v>0</v>
      </c>
      <c r="O53" s="97">
        <f t="shared" si="8"/>
        <v>0</v>
      </c>
      <c r="P53" s="323"/>
    </row>
    <row r="54" spans="1:16" s="19" customFormat="1" x14ac:dyDescent="0.25">
      <c r="A54" s="98">
        <v>1000</v>
      </c>
      <c r="B54" s="98" t="s">
        <v>51</v>
      </c>
      <c r="C54" s="99">
        <f t="shared" si="4"/>
        <v>0</v>
      </c>
      <c r="D54" s="234">
        <f>SUM(D55,D68)</f>
        <v>0</v>
      </c>
      <c r="E54" s="369">
        <f>SUM(E55,E68)</f>
        <v>0</v>
      </c>
      <c r="F54" s="403">
        <f t="shared" si="5"/>
        <v>0</v>
      </c>
      <c r="G54" s="234">
        <f>SUM(G55,G68)</f>
        <v>0</v>
      </c>
      <c r="H54" s="202">
        <f>SUM(H55,H68)</f>
        <v>0</v>
      </c>
      <c r="I54" s="101">
        <f t="shared" si="6"/>
        <v>0</v>
      </c>
      <c r="J54" s="234">
        <f>SUM(J55,J68)</f>
        <v>0</v>
      </c>
      <c r="K54" s="202">
        <f>SUM(K55,K68)</f>
        <v>0</v>
      </c>
      <c r="L54" s="101">
        <f t="shared" si="7"/>
        <v>0</v>
      </c>
      <c r="M54" s="137">
        <f>SUM(M55,M68)</f>
        <v>0</v>
      </c>
      <c r="N54" s="100">
        <f>SUM(N55,N68)</f>
        <v>0</v>
      </c>
      <c r="O54" s="101">
        <f t="shared" si="8"/>
        <v>0</v>
      </c>
      <c r="P54" s="324"/>
    </row>
    <row r="55" spans="1:16" x14ac:dyDescent="0.25">
      <c r="A55" s="44">
        <v>1100</v>
      </c>
      <c r="B55" s="102" t="s">
        <v>52</v>
      </c>
      <c r="C55" s="45">
        <f t="shared" si="4"/>
        <v>0</v>
      </c>
      <c r="D55" s="235">
        <f>SUM(D56,D59,D67)</f>
        <v>0</v>
      </c>
      <c r="E55" s="370">
        <f>SUM(E56,E59,E67)</f>
        <v>0</v>
      </c>
      <c r="F55" s="404">
        <f t="shared" si="5"/>
        <v>0</v>
      </c>
      <c r="G55" s="235">
        <f>SUM(G56,G59,G67)</f>
        <v>0</v>
      </c>
      <c r="H55" s="103">
        <f>SUM(H56,H59,H67)</f>
        <v>0</v>
      </c>
      <c r="I55" s="113">
        <f t="shared" si="6"/>
        <v>0</v>
      </c>
      <c r="J55" s="235">
        <f>SUM(J56,J59,J67)</f>
        <v>0</v>
      </c>
      <c r="K55" s="103">
        <f>SUM(K56,K59,K67)</f>
        <v>0</v>
      </c>
      <c r="L55" s="113">
        <f t="shared" si="7"/>
        <v>0</v>
      </c>
      <c r="M55" s="138">
        <f>SUM(M56,M59,M67)</f>
        <v>0</v>
      </c>
      <c r="N55" s="128">
        <f>SUM(N56,N59,N67)</f>
        <v>0</v>
      </c>
      <c r="O55" s="154">
        <f t="shared" si="8"/>
        <v>0</v>
      </c>
      <c r="P55" s="325"/>
    </row>
    <row r="56" spans="1:16" x14ac:dyDescent="0.25">
      <c r="A56" s="104">
        <v>1110</v>
      </c>
      <c r="B56" s="75" t="s">
        <v>53</v>
      </c>
      <c r="C56" s="80">
        <f t="shared" si="4"/>
        <v>0</v>
      </c>
      <c r="D56" s="129">
        <f>SUM(D57:D58)</f>
        <v>0</v>
      </c>
      <c r="E56" s="371">
        <f>SUM(E57:E58)</f>
        <v>0</v>
      </c>
      <c r="F56" s="405">
        <f t="shared" si="5"/>
        <v>0</v>
      </c>
      <c r="G56" s="129">
        <f>SUM(G57:G58)</f>
        <v>0</v>
      </c>
      <c r="H56" s="203">
        <f>SUM(H57:H58)</f>
        <v>0</v>
      </c>
      <c r="I56" s="106">
        <f t="shared" si="6"/>
        <v>0</v>
      </c>
      <c r="J56" s="129">
        <f>SUM(J57:J58)</f>
        <v>0</v>
      </c>
      <c r="K56" s="203">
        <f>SUM(K57:K58)</f>
        <v>0</v>
      </c>
      <c r="L56" s="106">
        <f t="shared" si="7"/>
        <v>0</v>
      </c>
      <c r="M56" s="134">
        <f>SUM(M57:M58)</f>
        <v>0</v>
      </c>
      <c r="N56" s="105">
        <f>SUM(N57:N58)</f>
        <v>0</v>
      </c>
      <c r="O56" s="106">
        <f t="shared" si="8"/>
        <v>0</v>
      </c>
      <c r="P56" s="320"/>
    </row>
    <row r="57" spans="1:16" x14ac:dyDescent="0.25">
      <c r="A57" s="31">
        <v>1111</v>
      </c>
      <c r="B57" s="50" t="s">
        <v>54</v>
      </c>
      <c r="C57" s="51">
        <f t="shared" si="4"/>
        <v>0</v>
      </c>
      <c r="D57" s="236"/>
      <c r="E57" s="372"/>
      <c r="F57" s="406">
        <f t="shared" si="5"/>
        <v>0</v>
      </c>
      <c r="G57" s="236"/>
      <c r="H57" s="204"/>
      <c r="I57" s="107">
        <f t="shared" si="6"/>
        <v>0</v>
      </c>
      <c r="J57" s="236"/>
      <c r="K57" s="204"/>
      <c r="L57" s="107">
        <f t="shared" si="7"/>
        <v>0</v>
      </c>
      <c r="M57" s="268"/>
      <c r="N57" s="53"/>
      <c r="O57" s="107">
        <f t="shared" si="8"/>
        <v>0</v>
      </c>
      <c r="P57" s="315"/>
    </row>
    <row r="58" spans="1:16" ht="24" customHeight="1" x14ac:dyDescent="0.25">
      <c r="A58" s="36">
        <v>1119</v>
      </c>
      <c r="B58" s="56" t="s">
        <v>55</v>
      </c>
      <c r="C58" s="57">
        <f t="shared" si="4"/>
        <v>0</v>
      </c>
      <c r="D58" s="237"/>
      <c r="E58" s="373"/>
      <c r="F58" s="407">
        <f t="shared" si="5"/>
        <v>0</v>
      </c>
      <c r="G58" s="237"/>
      <c r="H58" s="205"/>
      <c r="I58" s="108">
        <f t="shared" si="6"/>
        <v>0</v>
      </c>
      <c r="J58" s="237"/>
      <c r="K58" s="205"/>
      <c r="L58" s="108">
        <f t="shared" si="7"/>
        <v>0</v>
      </c>
      <c r="M58" s="123"/>
      <c r="N58" s="59"/>
      <c r="O58" s="108">
        <f t="shared" si="8"/>
        <v>0</v>
      </c>
      <c r="P58" s="316"/>
    </row>
    <row r="59" spans="1:16" ht="23.25" customHeight="1" x14ac:dyDescent="0.25">
      <c r="A59" s="109">
        <v>1140</v>
      </c>
      <c r="B59" s="56" t="s">
        <v>56</v>
      </c>
      <c r="C59" s="57">
        <f t="shared" ref="C59:C123" si="9">F59+I59+L59+O59</f>
        <v>0</v>
      </c>
      <c r="D59" s="238">
        <f>SUM(D60:D66)</f>
        <v>0</v>
      </c>
      <c r="E59" s="141">
        <f>SUM(E60:E66)</f>
        <v>0</v>
      </c>
      <c r="F59" s="334">
        <f>D59+E59</f>
        <v>0</v>
      </c>
      <c r="G59" s="238">
        <f>SUM(G60:G66)</f>
        <v>0</v>
      </c>
      <c r="H59" s="116">
        <f>SUM(H60:H66)</f>
        <v>0</v>
      </c>
      <c r="I59" s="110">
        <f t="shared" si="6"/>
        <v>0</v>
      </c>
      <c r="J59" s="238">
        <f>SUM(J60:J66)</f>
        <v>0</v>
      </c>
      <c r="K59" s="116">
        <f>SUM(K60:K66)</f>
        <v>0</v>
      </c>
      <c r="L59" s="110">
        <f t="shared" si="7"/>
        <v>0</v>
      </c>
      <c r="M59" s="133">
        <f>SUM(M60:M66)</f>
        <v>0</v>
      </c>
      <c r="N59" s="40">
        <f>SUM(N60:N66)</f>
        <v>0</v>
      </c>
      <c r="O59" s="110">
        <f t="shared" si="8"/>
        <v>0</v>
      </c>
      <c r="P59" s="316"/>
    </row>
    <row r="60" spans="1:16" x14ac:dyDescent="0.25">
      <c r="A60" s="36">
        <v>1141</v>
      </c>
      <c r="B60" s="56" t="s">
        <v>57</v>
      </c>
      <c r="C60" s="57">
        <f t="shared" si="9"/>
        <v>0</v>
      </c>
      <c r="D60" s="237"/>
      <c r="E60" s="373"/>
      <c r="F60" s="407">
        <f t="shared" si="5"/>
        <v>0</v>
      </c>
      <c r="G60" s="237"/>
      <c r="H60" s="205"/>
      <c r="I60" s="108">
        <f t="shared" si="6"/>
        <v>0</v>
      </c>
      <c r="J60" s="237"/>
      <c r="K60" s="205"/>
      <c r="L60" s="108">
        <f t="shared" si="7"/>
        <v>0</v>
      </c>
      <c r="M60" s="123"/>
      <c r="N60" s="59"/>
      <c r="O60" s="108">
        <f t="shared" si="8"/>
        <v>0</v>
      </c>
      <c r="P60" s="316"/>
    </row>
    <row r="61" spans="1:16" ht="24.75" customHeight="1" x14ac:dyDescent="0.25">
      <c r="A61" s="36">
        <v>1142</v>
      </c>
      <c r="B61" s="56" t="s">
        <v>58</v>
      </c>
      <c r="C61" s="57">
        <f t="shared" si="9"/>
        <v>0</v>
      </c>
      <c r="D61" s="237"/>
      <c r="E61" s="373"/>
      <c r="F61" s="407">
        <f t="shared" si="5"/>
        <v>0</v>
      </c>
      <c r="G61" s="237"/>
      <c r="H61" s="205"/>
      <c r="I61" s="108">
        <f t="shared" si="6"/>
        <v>0</v>
      </c>
      <c r="J61" s="237"/>
      <c r="K61" s="205"/>
      <c r="L61" s="108">
        <f t="shared" si="7"/>
        <v>0</v>
      </c>
      <c r="M61" s="123"/>
      <c r="N61" s="59"/>
      <c r="O61" s="108">
        <f t="shared" si="8"/>
        <v>0</v>
      </c>
      <c r="P61" s="316"/>
    </row>
    <row r="62" spans="1:16" ht="24" x14ac:dyDescent="0.25">
      <c r="A62" s="36">
        <v>1145</v>
      </c>
      <c r="B62" s="56" t="s">
        <v>59</v>
      </c>
      <c r="C62" s="57">
        <f t="shared" si="9"/>
        <v>0</v>
      </c>
      <c r="D62" s="237"/>
      <c r="E62" s="373"/>
      <c r="F62" s="407">
        <f t="shared" si="5"/>
        <v>0</v>
      </c>
      <c r="G62" s="237"/>
      <c r="H62" s="205"/>
      <c r="I62" s="108">
        <f t="shared" si="6"/>
        <v>0</v>
      </c>
      <c r="J62" s="237"/>
      <c r="K62" s="205"/>
      <c r="L62" s="108">
        <f t="shared" si="7"/>
        <v>0</v>
      </c>
      <c r="M62" s="123"/>
      <c r="N62" s="59"/>
      <c r="O62" s="108">
        <f t="shared" si="8"/>
        <v>0</v>
      </c>
      <c r="P62" s="316"/>
    </row>
    <row r="63" spans="1:16" ht="27.75" customHeight="1" x14ac:dyDescent="0.25">
      <c r="A63" s="36">
        <v>1146</v>
      </c>
      <c r="B63" s="56" t="s">
        <v>60</v>
      </c>
      <c r="C63" s="57">
        <f t="shared" si="9"/>
        <v>0</v>
      </c>
      <c r="D63" s="237"/>
      <c r="E63" s="373"/>
      <c r="F63" s="407">
        <f t="shared" si="5"/>
        <v>0</v>
      </c>
      <c r="G63" s="237"/>
      <c r="H63" s="205"/>
      <c r="I63" s="108">
        <f t="shared" si="6"/>
        <v>0</v>
      </c>
      <c r="J63" s="237"/>
      <c r="K63" s="205"/>
      <c r="L63" s="108">
        <f t="shared" si="7"/>
        <v>0</v>
      </c>
      <c r="M63" s="123"/>
      <c r="N63" s="59"/>
      <c r="O63" s="108">
        <f t="shared" si="8"/>
        <v>0</v>
      </c>
      <c r="P63" s="316"/>
    </row>
    <row r="64" spans="1:16" x14ac:dyDescent="0.25">
      <c r="A64" s="36">
        <v>1147</v>
      </c>
      <c r="B64" s="56" t="s">
        <v>61</v>
      </c>
      <c r="C64" s="57">
        <f t="shared" si="9"/>
        <v>0</v>
      </c>
      <c r="D64" s="237"/>
      <c r="E64" s="373"/>
      <c r="F64" s="407">
        <f t="shared" si="5"/>
        <v>0</v>
      </c>
      <c r="G64" s="237"/>
      <c r="H64" s="205"/>
      <c r="I64" s="108">
        <f t="shared" si="6"/>
        <v>0</v>
      </c>
      <c r="J64" s="237"/>
      <c r="K64" s="205"/>
      <c r="L64" s="108">
        <f t="shared" si="7"/>
        <v>0</v>
      </c>
      <c r="M64" s="123"/>
      <c r="N64" s="59"/>
      <c r="O64" s="108">
        <f t="shared" si="8"/>
        <v>0</v>
      </c>
      <c r="P64" s="316"/>
    </row>
    <row r="65" spans="1:16" x14ac:dyDescent="0.25">
      <c r="A65" s="36">
        <v>1148</v>
      </c>
      <c r="B65" s="56" t="s">
        <v>298</v>
      </c>
      <c r="C65" s="57">
        <f t="shared" si="9"/>
        <v>0</v>
      </c>
      <c r="D65" s="237"/>
      <c r="E65" s="373"/>
      <c r="F65" s="407">
        <f t="shared" si="5"/>
        <v>0</v>
      </c>
      <c r="G65" s="237"/>
      <c r="H65" s="205"/>
      <c r="I65" s="108">
        <f t="shared" si="6"/>
        <v>0</v>
      </c>
      <c r="J65" s="237"/>
      <c r="K65" s="205"/>
      <c r="L65" s="108">
        <f t="shared" si="7"/>
        <v>0</v>
      </c>
      <c r="M65" s="123"/>
      <c r="N65" s="59"/>
      <c r="O65" s="108">
        <f t="shared" si="8"/>
        <v>0</v>
      </c>
      <c r="P65" s="316"/>
    </row>
    <row r="66" spans="1:16" ht="37.5" customHeight="1" x14ac:dyDescent="0.25">
      <c r="A66" s="36">
        <v>1149</v>
      </c>
      <c r="B66" s="56" t="s">
        <v>62</v>
      </c>
      <c r="C66" s="57">
        <f t="shared" si="9"/>
        <v>0</v>
      </c>
      <c r="D66" s="237"/>
      <c r="E66" s="373"/>
      <c r="F66" s="407">
        <f t="shared" si="5"/>
        <v>0</v>
      </c>
      <c r="G66" s="237"/>
      <c r="H66" s="205"/>
      <c r="I66" s="108">
        <f t="shared" si="6"/>
        <v>0</v>
      </c>
      <c r="J66" s="237"/>
      <c r="K66" s="205"/>
      <c r="L66" s="108">
        <f t="shared" si="7"/>
        <v>0</v>
      </c>
      <c r="M66" s="123"/>
      <c r="N66" s="59"/>
      <c r="O66" s="108">
        <f t="shared" si="8"/>
        <v>0</v>
      </c>
      <c r="P66" s="316"/>
    </row>
    <row r="67" spans="1:16" ht="36" x14ac:dyDescent="0.25">
      <c r="A67" s="104">
        <v>1150</v>
      </c>
      <c r="B67" s="75" t="s">
        <v>63</v>
      </c>
      <c r="C67" s="57">
        <f t="shared" si="9"/>
        <v>0</v>
      </c>
      <c r="D67" s="239"/>
      <c r="E67" s="374"/>
      <c r="F67" s="408">
        <f t="shared" si="5"/>
        <v>0</v>
      </c>
      <c r="G67" s="239"/>
      <c r="H67" s="206"/>
      <c r="I67" s="112">
        <f t="shared" si="6"/>
        <v>0</v>
      </c>
      <c r="J67" s="239"/>
      <c r="K67" s="206"/>
      <c r="L67" s="112">
        <f t="shared" si="7"/>
        <v>0</v>
      </c>
      <c r="M67" s="275"/>
      <c r="N67" s="111"/>
      <c r="O67" s="112">
        <f t="shared" si="8"/>
        <v>0</v>
      </c>
      <c r="P67" s="320"/>
    </row>
    <row r="68" spans="1:16" ht="36" x14ac:dyDescent="0.25">
      <c r="A68" s="44">
        <v>1200</v>
      </c>
      <c r="B68" s="102" t="s">
        <v>64</v>
      </c>
      <c r="C68" s="45">
        <f t="shared" si="9"/>
        <v>0</v>
      </c>
      <c r="D68" s="235">
        <f>SUM(D69:D70)</f>
        <v>0</v>
      </c>
      <c r="E68" s="370">
        <f>SUM(E69:E70)</f>
        <v>0</v>
      </c>
      <c r="F68" s="404">
        <f>D68+E68</f>
        <v>0</v>
      </c>
      <c r="G68" s="235">
        <f>SUM(G69:G70)</f>
        <v>0</v>
      </c>
      <c r="H68" s="103">
        <f>SUM(H69:H70)</f>
        <v>0</v>
      </c>
      <c r="I68" s="113">
        <f t="shared" si="6"/>
        <v>0</v>
      </c>
      <c r="J68" s="235">
        <f>SUM(J69:J70)</f>
        <v>0</v>
      </c>
      <c r="K68" s="103">
        <f>SUM(K69:K70)</f>
        <v>0</v>
      </c>
      <c r="L68" s="113">
        <f t="shared" si="7"/>
        <v>0</v>
      </c>
      <c r="M68" s="121">
        <f>SUM(M69:M70)</f>
        <v>0</v>
      </c>
      <c r="N68" s="48">
        <f>SUM(N69:N70)</f>
        <v>0</v>
      </c>
      <c r="O68" s="113">
        <f t="shared" si="8"/>
        <v>0</v>
      </c>
      <c r="P68" s="318"/>
    </row>
    <row r="69" spans="1:16" ht="24" x14ac:dyDescent="0.25">
      <c r="A69" s="114">
        <v>1210</v>
      </c>
      <c r="B69" s="50" t="s">
        <v>65</v>
      </c>
      <c r="C69" s="51">
        <f t="shared" si="9"/>
        <v>0</v>
      </c>
      <c r="D69" s="236"/>
      <c r="E69" s="372"/>
      <c r="F69" s="406">
        <f t="shared" si="5"/>
        <v>0</v>
      </c>
      <c r="G69" s="236"/>
      <c r="H69" s="204"/>
      <c r="I69" s="107">
        <f t="shared" si="6"/>
        <v>0</v>
      </c>
      <c r="J69" s="236"/>
      <c r="K69" s="204"/>
      <c r="L69" s="107">
        <f t="shared" si="7"/>
        <v>0</v>
      </c>
      <c r="M69" s="268"/>
      <c r="N69" s="53"/>
      <c r="O69" s="107">
        <f t="shared" si="8"/>
        <v>0</v>
      </c>
      <c r="P69" s="315"/>
    </row>
    <row r="70" spans="1:16" ht="24" x14ac:dyDescent="0.25">
      <c r="A70" s="109">
        <v>1220</v>
      </c>
      <c r="B70" s="56" t="s">
        <v>66</v>
      </c>
      <c r="C70" s="57">
        <f t="shared" si="9"/>
        <v>0</v>
      </c>
      <c r="D70" s="238">
        <f>SUM(D71:D75)</f>
        <v>0</v>
      </c>
      <c r="E70" s="141">
        <f>SUM(E71:E75)</f>
        <v>0</v>
      </c>
      <c r="F70" s="334">
        <f t="shared" si="5"/>
        <v>0</v>
      </c>
      <c r="G70" s="238">
        <f>SUM(G71:G75)</f>
        <v>0</v>
      </c>
      <c r="H70" s="116">
        <f>SUM(H71:H75)</f>
        <v>0</v>
      </c>
      <c r="I70" s="110">
        <f t="shared" si="6"/>
        <v>0</v>
      </c>
      <c r="J70" s="238">
        <f>SUM(J71:J75)</f>
        <v>0</v>
      </c>
      <c r="K70" s="116">
        <f>SUM(K71:K75)</f>
        <v>0</v>
      </c>
      <c r="L70" s="110">
        <f t="shared" si="7"/>
        <v>0</v>
      </c>
      <c r="M70" s="133">
        <f>SUM(M71:M75)</f>
        <v>0</v>
      </c>
      <c r="N70" s="40">
        <f>SUM(N71:N75)</f>
        <v>0</v>
      </c>
      <c r="O70" s="110">
        <f t="shared" si="8"/>
        <v>0</v>
      </c>
      <c r="P70" s="316"/>
    </row>
    <row r="71" spans="1:16" ht="60" x14ac:dyDescent="0.25">
      <c r="A71" s="36">
        <v>1221</v>
      </c>
      <c r="B71" s="56" t="s">
        <v>299</v>
      </c>
      <c r="C71" s="57">
        <f t="shared" si="9"/>
        <v>0</v>
      </c>
      <c r="D71" s="237"/>
      <c r="E71" s="373"/>
      <c r="F71" s="407">
        <f t="shared" si="5"/>
        <v>0</v>
      </c>
      <c r="G71" s="237"/>
      <c r="H71" s="205"/>
      <c r="I71" s="108">
        <f t="shared" si="6"/>
        <v>0</v>
      </c>
      <c r="J71" s="237"/>
      <c r="K71" s="205"/>
      <c r="L71" s="108">
        <f t="shared" si="7"/>
        <v>0</v>
      </c>
      <c r="M71" s="123"/>
      <c r="N71" s="59"/>
      <c r="O71" s="108">
        <f t="shared" si="8"/>
        <v>0</v>
      </c>
      <c r="P71" s="316"/>
    </row>
    <row r="72" spans="1:16" x14ac:dyDescent="0.25">
      <c r="A72" s="36">
        <v>1223</v>
      </c>
      <c r="B72" s="56" t="s">
        <v>67</v>
      </c>
      <c r="C72" s="57">
        <f t="shared" si="9"/>
        <v>0</v>
      </c>
      <c r="D72" s="237"/>
      <c r="E72" s="373"/>
      <c r="F72" s="407">
        <f t="shared" si="5"/>
        <v>0</v>
      </c>
      <c r="G72" s="237"/>
      <c r="H72" s="205"/>
      <c r="I72" s="108">
        <f t="shared" si="6"/>
        <v>0</v>
      </c>
      <c r="J72" s="237"/>
      <c r="K72" s="205"/>
      <c r="L72" s="108">
        <f t="shared" si="7"/>
        <v>0</v>
      </c>
      <c r="M72" s="123"/>
      <c r="N72" s="59"/>
      <c r="O72" s="108">
        <f t="shared" si="8"/>
        <v>0</v>
      </c>
      <c r="P72" s="316"/>
    </row>
    <row r="73" spans="1:16" x14ac:dyDescent="0.25">
      <c r="A73" s="36">
        <v>1225</v>
      </c>
      <c r="B73" s="56" t="s">
        <v>296</v>
      </c>
      <c r="C73" s="57">
        <f t="shared" si="9"/>
        <v>0</v>
      </c>
      <c r="D73" s="237"/>
      <c r="E73" s="373"/>
      <c r="F73" s="407">
        <f t="shared" si="5"/>
        <v>0</v>
      </c>
      <c r="G73" s="237"/>
      <c r="H73" s="205"/>
      <c r="I73" s="108">
        <f t="shared" si="6"/>
        <v>0</v>
      </c>
      <c r="J73" s="237"/>
      <c r="K73" s="205"/>
      <c r="L73" s="108">
        <f t="shared" si="7"/>
        <v>0</v>
      </c>
      <c r="M73" s="123"/>
      <c r="N73" s="59"/>
      <c r="O73" s="108">
        <f t="shared" si="8"/>
        <v>0</v>
      </c>
      <c r="P73" s="316"/>
    </row>
    <row r="74" spans="1:16" ht="36" x14ac:dyDescent="0.25">
      <c r="A74" s="36">
        <v>1227</v>
      </c>
      <c r="B74" s="56" t="s">
        <v>68</v>
      </c>
      <c r="C74" s="57">
        <f t="shared" si="9"/>
        <v>0</v>
      </c>
      <c r="D74" s="237"/>
      <c r="E74" s="373"/>
      <c r="F74" s="407">
        <f t="shared" si="5"/>
        <v>0</v>
      </c>
      <c r="G74" s="237"/>
      <c r="H74" s="205"/>
      <c r="I74" s="108">
        <f t="shared" si="6"/>
        <v>0</v>
      </c>
      <c r="J74" s="237"/>
      <c r="K74" s="205"/>
      <c r="L74" s="108">
        <f t="shared" si="7"/>
        <v>0</v>
      </c>
      <c r="M74" s="123"/>
      <c r="N74" s="59"/>
      <c r="O74" s="108">
        <f t="shared" si="8"/>
        <v>0</v>
      </c>
      <c r="P74" s="316"/>
    </row>
    <row r="75" spans="1:16" ht="60" x14ac:dyDescent="0.25">
      <c r="A75" s="36">
        <v>1228</v>
      </c>
      <c r="B75" s="56" t="s">
        <v>300</v>
      </c>
      <c r="C75" s="57">
        <f t="shared" si="9"/>
        <v>0</v>
      </c>
      <c r="D75" s="237"/>
      <c r="E75" s="373"/>
      <c r="F75" s="407">
        <f t="shared" si="5"/>
        <v>0</v>
      </c>
      <c r="G75" s="237"/>
      <c r="H75" s="205"/>
      <c r="I75" s="108">
        <f t="shared" si="6"/>
        <v>0</v>
      </c>
      <c r="J75" s="237"/>
      <c r="K75" s="205"/>
      <c r="L75" s="108">
        <f t="shared" si="7"/>
        <v>0</v>
      </c>
      <c r="M75" s="123"/>
      <c r="N75" s="59"/>
      <c r="O75" s="108">
        <f t="shared" si="8"/>
        <v>0</v>
      </c>
      <c r="P75" s="316"/>
    </row>
    <row r="76" spans="1:16" ht="15" customHeight="1" x14ac:dyDescent="0.25">
      <c r="A76" s="98">
        <v>2000</v>
      </c>
      <c r="B76" s="98" t="s">
        <v>69</v>
      </c>
      <c r="C76" s="99">
        <f t="shared" si="9"/>
        <v>27000</v>
      </c>
      <c r="D76" s="234">
        <f>SUM(D77,D84,D131,D165,D166,D173)</f>
        <v>27000</v>
      </c>
      <c r="E76" s="369">
        <f>SUM(E77,E84,E131,E165,E166,E173)</f>
        <v>0</v>
      </c>
      <c r="F76" s="403">
        <f t="shared" si="5"/>
        <v>27000</v>
      </c>
      <c r="G76" s="234">
        <f>SUM(G77,G84,G131,G165,G166,G173)</f>
        <v>0</v>
      </c>
      <c r="H76" s="202">
        <f>SUM(H77,H84,H131,H165,H166,H173)</f>
        <v>0</v>
      </c>
      <c r="I76" s="101">
        <f t="shared" si="6"/>
        <v>0</v>
      </c>
      <c r="J76" s="234">
        <f>SUM(J77,J84,J131,J165,J166,J173)</f>
        <v>0</v>
      </c>
      <c r="K76" s="202">
        <f>SUM(K77,K84,K131,K165,K166,K173)</f>
        <v>0</v>
      </c>
      <c r="L76" s="101">
        <f t="shared" si="7"/>
        <v>0</v>
      </c>
      <c r="M76" s="137">
        <f>SUM(M77,M84,M131,M165,M166,M173)</f>
        <v>0</v>
      </c>
      <c r="N76" s="100">
        <f>SUM(N77,N84,N131,N165,N166,N173)</f>
        <v>0</v>
      </c>
      <c r="O76" s="101">
        <f t="shared" si="8"/>
        <v>0</v>
      </c>
      <c r="P76" s="324"/>
    </row>
    <row r="77" spans="1:16" ht="36" customHeight="1" x14ac:dyDescent="0.25">
      <c r="A77" s="44">
        <v>2100</v>
      </c>
      <c r="B77" s="102" t="s">
        <v>301</v>
      </c>
      <c r="C77" s="45">
        <f t="shared" si="9"/>
        <v>0</v>
      </c>
      <c r="D77" s="235">
        <f>SUM(D78,D81)</f>
        <v>0</v>
      </c>
      <c r="E77" s="370">
        <f>SUM(E78,E81)</f>
        <v>0</v>
      </c>
      <c r="F77" s="404">
        <f t="shared" si="5"/>
        <v>0</v>
      </c>
      <c r="G77" s="235">
        <f>SUM(G78,G81)</f>
        <v>0</v>
      </c>
      <c r="H77" s="103">
        <f>SUM(H78,H81)</f>
        <v>0</v>
      </c>
      <c r="I77" s="113">
        <f t="shared" si="6"/>
        <v>0</v>
      </c>
      <c r="J77" s="235">
        <f>SUM(J78,J81)</f>
        <v>0</v>
      </c>
      <c r="K77" s="103">
        <f>SUM(K78,K81)</f>
        <v>0</v>
      </c>
      <c r="L77" s="113">
        <f t="shared" si="7"/>
        <v>0</v>
      </c>
      <c r="M77" s="121">
        <f>SUM(M78,M81)</f>
        <v>0</v>
      </c>
      <c r="N77" s="48">
        <f>SUM(N78,N81)</f>
        <v>0</v>
      </c>
      <c r="O77" s="113">
        <f t="shared" si="8"/>
        <v>0</v>
      </c>
      <c r="P77" s="318"/>
    </row>
    <row r="78" spans="1:16" ht="35.25" customHeight="1" x14ac:dyDescent="0.25">
      <c r="A78" s="114">
        <v>2110</v>
      </c>
      <c r="B78" s="50" t="s">
        <v>302</v>
      </c>
      <c r="C78" s="51">
        <f t="shared" si="9"/>
        <v>0</v>
      </c>
      <c r="D78" s="240">
        <f>SUM(D79:D80)</f>
        <v>0</v>
      </c>
      <c r="E78" s="140">
        <f>SUM(E79:E80)</f>
        <v>0</v>
      </c>
      <c r="F78" s="409">
        <f t="shared" si="5"/>
        <v>0</v>
      </c>
      <c r="G78" s="240">
        <f>SUM(G79:G80)</f>
        <v>0</v>
      </c>
      <c r="H78" s="207">
        <f>SUM(H79:H80)</f>
        <v>0</v>
      </c>
      <c r="I78" s="115">
        <f t="shared" si="6"/>
        <v>0</v>
      </c>
      <c r="J78" s="240">
        <f>SUM(J79:J80)</f>
        <v>0</v>
      </c>
      <c r="K78" s="207">
        <f>SUM(K79:K80)</f>
        <v>0</v>
      </c>
      <c r="L78" s="115">
        <f t="shared" si="7"/>
        <v>0</v>
      </c>
      <c r="M78" s="139">
        <f>SUM(M79:M80)</f>
        <v>0</v>
      </c>
      <c r="N78" s="67">
        <f>SUM(N79:N80)</f>
        <v>0</v>
      </c>
      <c r="O78" s="115">
        <f t="shared" si="8"/>
        <v>0</v>
      </c>
      <c r="P78" s="315"/>
    </row>
    <row r="79" spans="1:16" x14ac:dyDescent="0.25">
      <c r="A79" s="36">
        <v>2111</v>
      </c>
      <c r="B79" s="56" t="s">
        <v>70</v>
      </c>
      <c r="C79" s="57">
        <f t="shared" si="9"/>
        <v>0</v>
      </c>
      <c r="D79" s="237"/>
      <c r="E79" s="373"/>
      <c r="F79" s="407">
        <f t="shared" si="5"/>
        <v>0</v>
      </c>
      <c r="G79" s="237"/>
      <c r="H79" s="205"/>
      <c r="I79" s="108">
        <f t="shared" si="6"/>
        <v>0</v>
      </c>
      <c r="J79" s="237"/>
      <c r="K79" s="205"/>
      <c r="L79" s="108">
        <f t="shared" si="7"/>
        <v>0</v>
      </c>
      <c r="M79" s="123"/>
      <c r="N79" s="59"/>
      <c r="O79" s="108">
        <f t="shared" si="8"/>
        <v>0</v>
      </c>
      <c r="P79" s="316"/>
    </row>
    <row r="80" spans="1:16" ht="24" x14ac:dyDescent="0.25">
      <c r="A80" s="36">
        <v>2112</v>
      </c>
      <c r="B80" s="56" t="s">
        <v>303</v>
      </c>
      <c r="C80" s="57">
        <f t="shared" si="9"/>
        <v>0</v>
      </c>
      <c r="D80" s="237"/>
      <c r="E80" s="373"/>
      <c r="F80" s="407">
        <f t="shared" si="5"/>
        <v>0</v>
      </c>
      <c r="G80" s="237"/>
      <c r="H80" s="205"/>
      <c r="I80" s="108">
        <f t="shared" si="6"/>
        <v>0</v>
      </c>
      <c r="J80" s="237"/>
      <c r="K80" s="205"/>
      <c r="L80" s="108">
        <f t="shared" si="7"/>
        <v>0</v>
      </c>
      <c r="M80" s="123"/>
      <c r="N80" s="59"/>
      <c r="O80" s="108">
        <f t="shared" si="8"/>
        <v>0</v>
      </c>
      <c r="P80" s="316"/>
    </row>
    <row r="81" spans="1:16" ht="33" customHeight="1" x14ac:dyDescent="0.25">
      <c r="A81" s="109">
        <v>2120</v>
      </c>
      <c r="B81" s="56" t="s">
        <v>304</v>
      </c>
      <c r="C81" s="57">
        <f t="shared" si="9"/>
        <v>0</v>
      </c>
      <c r="D81" s="238">
        <f>SUM(D82:D83)</f>
        <v>0</v>
      </c>
      <c r="E81" s="141">
        <f>SUM(E82:E83)</f>
        <v>0</v>
      </c>
      <c r="F81" s="334">
        <f t="shared" si="5"/>
        <v>0</v>
      </c>
      <c r="G81" s="238">
        <f>SUM(G82:G83)</f>
        <v>0</v>
      </c>
      <c r="H81" s="116">
        <f>SUM(H82:H83)</f>
        <v>0</v>
      </c>
      <c r="I81" s="110">
        <f t="shared" si="6"/>
        <v>0</v>
      </c>
      <c r="J81" s="238">
        <f>SUM(J82:J83)</f>
        <v>0</v>
      </c>
      <c r="K81" s="116">
        <f>SUM(K82:K83)</f>
        <v>0</v>
      </c>
      <c r="L81" s="110">
        <f t="shared" si="7"/>
        <v>0</v>
      </c>
      <c r="M81" s="133">
        <f>SUM(M82:M83)</f>
        <v>0</v>
      </c>
      <c r="N81" s="40">
        <f>SUM(N82:N83)</f>
        <v>0</v>
      </c>
      <c r="O81" s="110">
        <f t="shared" si="8"/>
        <v>0</v>
      </c>
      <c r="P81" s="316"/>
    </row>
    <row r="82" spans="1:16" x14ac:dyDescent="0.25">
      <c r="A82" s="36">
        <v>2121</v>
      </c>
      <c r="B82" s="56" t="s">
        <v>70</v>
      </c>
      <c r="C82" s="57">
        <f t="shared" si="9"/>
        <v>0</v>
      </c>
      <c r="D82" s="237"/>
      <c r="E82" s="373"/>
      <c r="F82" s="407">
        <f t="shared" si="5"/>
        <v>0</v>
      </c>
      <c r="G82" s="237"/>
      <c r="H82" s="205"/>
      <c r="I82" s="108">
        <f t="shared" si="6"/>
        <v>0</v>
      </c>
      <c r="J82" s="237"/>
      <c r="K82" s="205"/>
      <c r="L82" s="108">
        <f t="shared" si="7"/>
        <v>0</v>
      </c>
      <c r="M82" s="123"/>
      <c r="N82" s="59"/>
      <c r="O82" s="108">
        <f t="shared" si="8"/>
        <v>0</v>
      </c>
      <c r="P82" s="316"/>
    </row>
    <row r="83" spans="1:16" ht="24" x14ac:dyDescent="0.25">
      <c r="A83" s="36">
        <v>2122</v>
      </c>
      <c r="B83" s="56" t="s">
        <v>303</v>
      </c>
      <c r="C83" s="57">
        <f t="shared" si="9"/>
        <v>0</v>
      </c>
      <c r="D83" s="237"/>
      <c r="E83" s="373"/>
      <c r="F83" s="407">
        <f t="shared" si="5"/>
        <v>0</v>
      </c>
      <c r="G83" s="237"/>
      <c r="H83" s="205"/>
      <c r="I83" s="108">
        <f t="shared" si="6"/>
        <v>0</v>
      </c>
      <c r="J83" s="237"/>
      <c r="K83" s="205"/>
      <c r="L83" s="108">
        <f t="shared" si="7"/>
        <v>0</v>
      </c>
      <c r="M83" s="123"/>
      <c r="N83" s="59"/>
      <c r="O83" s="108">
        <f t="shared" si="8"/>
        <v>0</v>
      </c>
      <c r="P83" s="316"/>
    </row>
    <row r="84" spans="1:16" x14ac:dyDescent="0.25">
      <c r="A84" s="44">
        <v>2200</v>
      </c>
      <c r="B84" s="102" t="s">
        <v>71</v>
      </c>
      <c r="C84" s="335">
        <f t="shared" si="9"/>
        <v>27000</v>
      </c>
      <c r="D84" s="235">
        <f>SUM(D85,D90,D96,D104,D113,D117,D123,D129)</f>
        <v>27000</v>
      </c>
      <c r="E84" s="370">
        <f>SUM(E85,E90,E96,E104,E113,E117,E123,E129)</f>
        <v>0</v>
      </c>
      <c r="F84" s="404">
        <f t="shared" si="5"/>
        <v>27000</v>
      </c>
      <c r="G84" s="235">
        <f>SUM(G85,G90,G96,G104,G113,G117,G123,G129)</f>
        <v>0</v>
      </c>
      <c r="H84" s="103">
        <f>SUM(H85,H90,H96,H104,H113,H117,H123,H129)</f>
        <v>0</v>
      </c>
      <c r="I84" s="113">
        <f t="shared" si="6"/>
        <v>0</v>
      </c>
      <c r="J84" s="235">
        <f>SUM(J85,J90,J96,J104,J113,J117,J123,J129)</f>
        <v>0</v>
      </c>
      <c r="K84" s="103">
        <f>SUM(K85,K90,K96,K104,K113,K117,K123,K129)</f>
        <v>0</v>
      </c>
      <c r="L84" s="113">
        <f t="shared" si="7"/>
        <v>0</v>
      </c>
      <c r="M84" s="135">
        <f>SUM(M85,M90,M96,M104,M113,M117,M123,M129)</f>
        <v>0</v>
      </c>
      <c r="N84" s="61">
        <f>SUM(N85,N90,N96,N104,N113,N117,N123,N129)</f>
        <v>0</v>
      </c>
      <c r="O84" s="258">
        <f t="shared" si="8"/>
        <v>0</v>
      </c>
      <c r="P84" s="326"/>
    </row>
    <row r="85" spans="1:16" ht="24" x14ac:dyDescent="0.25">
      <c r="A85" s="104">
        <v>2210</v>
      </c>
      <c r="B85" s="75" t="s">
        <v>72</v>
      </c>
      <c r="C85" s="80">
        <f t="shared" si="9"/>
        <v>0</v>
      </c>
      <c r="D85" s="129">
        <f>SUM(D86:D89)</f>
        <v>0</v>
      </c>
      <c r="E85" s="371">
        <f>SUM(E86:E89)</f>
        <v>0</v>
      </c>
      <c r="F85" s="405">
        <f t="shared" si="5"/>
        <v>0</v>
      </c>
      <c r="G85" s="129">
        <f>SUM(G86:G89)</f>
        <v>0</v>
      </c>
      <c r="H85" s="203">
        <f>SUM(H86:H89)</f>
        <v>0</v>
      </c>
      <c r="I85" s="106">
        <f t="shared" si="6"/>
        <v>0</v>
      </c>
      <c r="J85" s="129">
        <f>SUM(J86:J89)</f>
        <v>0</v>
      </c>
      <c r="K85" s="203">
        <f>SUM(K86:K89)</f>
        <v>0</v>
      </c>
      <c r="L85" s="106">
        <f t="shared" si="7"/>
        <v>0</v>
      </c>
      <c r="M85" s="134">
        <f>SUM(M86:M89)</f>
        <v>0</v>
      </c>
      <c r="N85" s="105">
        <f>SUM(N86:N89)</f>
        <v>0</v>
      </c>
      <c r="O85" s="106">
        <f t="shared" si="8"/>
        <v>0</v>
      </c>
      <c r="P85" s="320"/>
    </row>
    <row r="86" spans="1:16" ht="24" x14ac:dyDescent="0.25">
      <c r="A86" s="31">
        <v>2211</v>
      </c>
      <c r="B86" s="50" t="s">
        <v>73</v>
      </c>
      <c r="C86" s="57">
        <f t="shared" si="9"/>
        <v>0</v>
      </c>
      <c r="D86" s="236"/>
      <c r="E86" s="372"/>
      <c r="F86" s="406">
        <f t="shared" si="5"/>
        <v>0</v>
      </c>
      <c r="G86" s="236"/>
      <c r="H86" s="204"/>
      <c r="I86" s="107">
        <f t="shared" si="6"/>
        <v>0</v>
      </c>
      <c r="J86" s="236"/>
      <c r="K86" s="204"/>
      <c r="L86" s="107">
        <f t="shared" si="7"/>
        <v>0</v>
      </c>
      <c r="M86" s="268"/>
      <c r="N86" s="53"/>
      <c r="O86" s="107">
        <f t="shared" si="8"/>
        <v>0</v>
      </c>
      <c r="P86" s="315"/>
    </row>
    <row r="87" spans="1:16" ht="36" x14ac:dyDescent="0.25">
      <c r="A87" s="36">
        <v>2212</v>
      </c>
      <c r="B87" s="56" t="s">
        <v>74</v>
      </c>
      <c r="C87" s="57">
        <f t="shared" si="9"/>
        <v>0</v>
      </c>
      <c r="D87" s="237"/>
      <c r="E87" s="373"/>
      <c r="F87" s="407">
        <f t="shared" si="5"/>
        <v>0</v>
      </c>
      <c r="G87" s="237"/>
      <c r="H87" s="205"/>
      <c r="I87" s="108">
        <f t="shared" si="6"/>
        <v>0</v>
      </c>
      <c r="J87" s="237"/>
      <c r="K87" s="205"/>
      <c r="L87" s="108">
        <f t="shared" si="7"/>
        <v>0</v>
      </c>
      <c r="M87" s="123"/>
      <c r="N87" s="59"/>
      <c r="O87" s="108">
        <f t="shared" si="8"/>
        <v>0</v>
      </c>
      <c r="P87" s="316"/>
    </row>
    <row r="88" spans="1:16" ht="24" x14ac:dyDescent="0.25">
      <c r="A88" s="36">
        <v>2214</v>
      </c>
      <c r="B88" s="56" t="s">
        <v>75</v>
      </c>
      <c r="C88" s="57">
        <f t="shared" si="9"/>
        <v>0</v>
      </c>
      <c r="D88" s="237"/>
      <c r="E88" s="373"/>
      <c r="F88" s="407">
        <f t="shared" si="5"/>
        <v>0</v>
      </c>
      <c r="G88" s="237"/>
      <c r="H88" s="205"/>
      <c r="I88" s="108">
        <f t="shared" si="6"/>
        <v>0</v>
      </c>
      <c r="J88" s="237"/>
      <c r="K88" s="205"/>
      <c r="L88" s="108">
        <f t="shared" si="7"/>
        <v>0</v>
      </c>
      <c r="M88" s="123"/>
      <c r="N88" s="59"/>
      <c r="O88" s="108">
        <f t="shared" si="8"/>
        <v>0</v>
      </c>
      <c r="P88" s="316"/>
    </row>
    <row r="89" spans="1:16" x14ac:dyDescent="0.25">
      <c r="A89" s="36">
        <v>2219</v>
      </c>
      <c r="B89" s="56" t="s">
        <v>76</v>
      </c>
      <c r="C89" s="57">
        <f t="shared" si="9"/>
        <v>0</v>
      </c>
      <c r="D89" s="237"/>
      <c r="E89" s="373"/>
      <c r="F89" s="407">
        <f t="shared" si="5"/>
        <v>0</v>
      </c>
      <c r="G89" s="237"/>
      <c r="H89" s="205"/>
      <c r="I89" s="108">
        <f t="shared" si="6"/>
        <v>0</v>
      </c>
      <c r="J89" s="237"/>
      <c r="K89" s="205"/>
      <c r="L89" s="108">
        <f t="shared" si="7"/>
        <v>0</v>
      </c>
      <c r="M89" s="123"/>
      <c r="N89" s="59"/>
      <c r="O89" s="108">
        <f t="shared" si="8"/>
        <v>0</v>
      </c>
      <c r="P89" s="316"/>
    </row>
    <row r="90" spans="1:16" ht="24" x14ac:dyDescent="0.25">
      <c r="A90" s="109">
        <v>2220</v>
      </c>
      <c r="B90" s="56" t="s">
        <v>77</v>
      </c>
      <c r="C90" s="57">
        <f t="shared" si="9"/>
        <v>0</v>
      </c>
      <c r="D90" s="238">
        <f>SUM(D91:D95)</f>
        <v>0</v>
      </c>
      <c r="E90" s="141">
        <f>SUM(E91:E95)</f>
        <v>0</v>
      </c>
      <c r="F90" s="334">
        <f t="shared" si="5"/>
        <v>0</v>
      </c>
      <c r="G90" s="238">
        <f>SUM(G91:G95)</f>
        <v>0</v>
      </c>
      <c r="H90" s="116">
        <f>SUM(H91:H95)</f>
        <v>0</v>
      </c>
      <c r="I90" s="110">
        <f t="shared" si="6"/>
        <v>0</v>
      </c>
      <c r="J90" s="238">
        <f>SUM(J91:J95)</f>
        <v>0</v>
      </c>
      <c r="K90" s="116">
        <f>SUM(K91:K95)</f>
        <v>0</v>
      </c>
      <c r="L90" s="110">
        <f t="shared" si="7"/>
        <v>0</v>
      </c>
      <c r="M90" s="133">
        <f>SUM(M91:M95)</f>
        <v>0</v>
      </c>
      <c r="N90" s="40">
        <f>SUM(N91:N95)</f>
        <v>0</v>
      </c>
      <c r="O90" s="110">
        <f t="shared" si="8"/>
        <v>0</v>
      </c>
      <c r="P90" s="316"/>
    </row>
    <row r="91" spans="1:16" x14ac:dyDescent="0.25">
      <c r="A91" s="36">
        <v>2221</v>
      </c>
      <c r="B91" s="56" t="s">
        <v>78</v>
      </c>
      <c r="C91" s="57">
        <f t="shared" si="9"/>
        <v>0</v>
      </c>
      <c r="D91" s="237"/>
      <c r="E91" s="373"/>
      <c r="F91" s="407">
        <f t="shared" si="5"/>
        <v>0</v>
      </c>
      <c r="G91" s="237"/>
      <c r="H91" s="205"/>
      <c r="I91" s="108">
        <f t="shared" si="6"/>
        <v>0</v>
      </c>
      <c r="J91" s="237"/>
      <c r="K91" s="205"/>
      <c r="L91" s="108">
        <f t="shared" si="7"/>
        <v>0</v>
      </c>
      <c r="M91" s="123"/>
      <c r="N91" s="59"/>
      <c r="O91" s="108">
        <f t="shared" si="8"/>
        <v>0</v>
      </c>
      <c r="P91" s="316"/>
    </row>
    <row r="92" spans="1:16" x14ac:dyDescent="0.25">
      <c r="A92" s="36">
        <v>2222</v>
      </c>
      <c r="B92" s="56" t="s">
        <v>79</v>
      </c>
      <c r="C92" s="57">
        <f t="shared" si="9"/>
        <v>0</v>
      </c>
      <c r="D92" s="237"/>
      <c r="E92" s="373"/>
      <c r="F92" s="407">
        <f t="shared" si="5"/>
        <v>0</v>
      </c>
      <c r="G92" s="237"/>
      <c r="H92" s="205"/>
      <c r="I92" s="108">
        <f t="shared" si="6"/>
        <v>0</v>
      </c>
      <c r="J92" s="237"/>
      <c r="K92" s="205"/>
      <c r="L92" s="108">
        <f t="shared" si="7"/>
        <v>0</v>
      </c>
      <c r="M92" s="123"/>
      <c r="N92" s="59"/>
      <c r="O92" s="108">
        <f t="shared" si="8"/>
        <v>0</v>
      </c>
      <c r="P92" s="316"/>
    </row>
    <row r="93" spans="1:16" x14ac:dyDescent="0.25">
      <c r="A93" s="36">
        <v>2223</v>
      </c>
      <c r="B93" s="56" t="s">
        <v>80</v>
      </c>
      <c r="C93" s="57">
        <f t="shared" si="9"/>
        <v>0</v>
      </c>
      <c r="D93" s="237"/>
      <c r="E93" s="373"/>
      <c r="F93" s="407">
        <f t="shared" si="5"/>
        <v>0</v>
      </c>
      <c r="G93" s="237"/>
      <c r="H93" s="205"/>
      <c r="I93" s="108">
        <f t="shared" si="6"/>
        <v>0</v>
      </c>
      <c r="J93" s="237"/>
      <c r="K93" s="205"/>
      <c r="L93" s="108">
        <f t="shared" si="7"/>
        <v>0</v>
      </c>
      <c r="M93" s="123"/>
      <c r="N93" s="59"/>
      <c r="O93" s="108">
        <f t="shared" si="8"/>
        <v>0</v>
      </c>
      <c r="P93" s="316"/>
    </row>
    <row r="94" spans="1:16" ht="11.25" customHeight="1" x14ac:dyDescent="0.25">
      <c r="A94" s="36">
        <v>2224</v>
      </c>
      <c r="B94" s="56" t="s">
        <v>305</v>
      </c>
      <c r="C94" s="57">
        <f t="shared" si="9"/>
        <v>0</v>
      </c>
      <c r="D94" s="237"/>
      <c r="E94" s="373"/>
      <c r="F94" s="407">
        <f t="shared" si="5"/>
        <v>0</v>
      </c>
      <c r="G94" s="237"/>
      <c r="H94" s="205"/>
      <c r="I94" s="108">
        <f t="shared" si="6"/>
        <v>0</v>
      </c>
      <c r="J94" s="237"/>
      <c r="K94" s="205"/>
      <c r="L94" s="108">
        <f t="shared" si="7"/>
        <v>0</v>
      </c>
      <c r="M94" s="123"/>
      <c r="N94" s="59"/>
      <c r="O94" s="108">
        <f t="shared" si="8"/>
        <v>0</v>
      </c>
      <c r="P94" s="316"/>
    </row>
    <row r="95" spans="1:16" ht="24" x14ac:dyDescent="0.25">
      <c r="A95" s="36">
        <v>2229</v>
      </c>
      <c r="B95" s="56" t="s">
        <v>81</v>
      </c>
      <c r="C95" s="57">
        <f t="shared" si="9"/>
        <v>0</v>
      </c>
      <c r="D95" s="237"/>
      <c r="E95" s="373"/>
      <c r="F95" s="407">
        <f t="shared" si="5"/>
        <v>0</v>
      </c>
      <c r="G95" s="237"/>
      <c r="H95" s="205"/>
      <c r="I95" s="108">
        <f t="shared" si="6"/>
        <v>0</v>
      </c>
      <c r="J95" s="237"/>
      <c r="K95" s="205"/>
      <c r="L95" s="108">
        <f t="shared" si="7"/>
        <v>0</v>
      </c>
      <c r="M95" s="123"/>
      <c r="N95" s="59"/>
      <c r="O95" s="108">
        <f t="shared" si="8"/>
        <v>0</v>
      </c>
      <c r="P95" s="316"/>
    </row>
    <row r="96" spans="1:16" ht="36" x14ac:dyDescent="0.25">
      <c r="A96" s="109">
        <v>2230</v>
      </c>
      <c r="B96" s="56" t="s">
        <v>82</v>
      </c>
      <c r="C96" s="57">
        <f t="shared" si="9"/>
        <v>0</v>
      </c>
      <c r="D96" s="238">
        <f>SUM(D97:D103)</f>
        <v>0</v>
      </c>
      <c r="E96" s="141">
        <f>SUM(E97:E103)</f>
        <v>0</v>
      </c>
      <c r="F96" s="334">
        <f t="shared" si="5"/>
        <v>0</v>
      </c>
      <c r="G96" s="238">
        <f>SUM(G97:G103)</f>
        <v>0</v>
      </c>
      <c r="H96" s="116">
        <f>SUM(H97:H103)</f>
        <v>0</v>
      </c>
      <c r="I96" s="110">
        <f t="shared" si="6"/>
        <v>0</v>
      </c>
      <c r="J96" s="238">
        <f>SUM(J97:J103)</f>
        <v>0</v>
      </c>
      <c r="K96" s="116">
        <f>SUM(K97:K103)</f>
        <v>0</v>
      </c>
      <c r="L96" s="110">
        <f t="shared" si="7"/>
        <v>0</v>
      </c>
      <c r="M96" s="133">
        <f>SUM(M97:M103)</f>
        <v>0</v>
      </c>
      <c r="N96" s="40">
        <f>SUM(N97:N103)</f>
        <v>0</v>
      </c>
      <c r="O96" s="110">
        <f t="shared" si="8"/>
        <v>0</v>
      </c>
      <c r="P96" s="316"/>
    </row>
    <row r="97" spans="1:16" ht="24" x14ac:dyDescent="0.25">
      <c r="A97" s="36">
        <v>2231</v>
      </c>
      <c r="B97" s="56" t="s">
        <v>306</v>
      </c>
      <c r="C97" s="57">
        <f t="shared" si="9"/>
        <v>0</v>
      </c>
      <c r="D97" s="237"/>
      <c r="E97" s="373"/>
      <c r="F97" s="407">
        <f t="shared" si="5"/>
        <v>0</v>
      </c>
      <c r="G97" s="237"/>
      <c r="H97" s="205"/>
      <c r="I97" s="108">
        <f t="shared" si="6"/>
        <v>0</v>
      </c>
      <c r="J97" s="237"/>
      <c r="K97" s="205"/>
      <c r="L97" s="108">
        <f t="shared" si="7"/>
        <v>0</v>
      </c>
      <c r="M97" s="123"/>
      <c r="N97" s="59"/>
      <c r="O97" s="108">
        <f t="shared" si="8"/>
        <v>0</v>
      </c>
      <c r="P97" s="316"/>
    </row>
    <row r="98" spans="1:16" ht="36" x14ac:dyDescent="0.25">
      <c r="A98" s="36">
        <v>2232</v>
      </c>
      <c r="B98" s="56" t="s">
        <v>83</v>
      </c>
      <c r="C98" s="57">
        <f t="shared" si="9"/>
        <v>0</v>
      </c>
      <c r="D98" s="237"/>
      <c r="E98" s="373"/>
      <c r="F98" s="407">
        <f t="shared" si="5"/>
        <v>0</v>
      </c>
      <c r="G98" s="237"/>
      <c r="H98" s="205"/>
      <c r="I98" s="108">
        <f t="shared" si="6"/>
        <v>0</v>
      </c>
      <c r="J98" s="237"/>
      <c r="K98" s="205"/>
      <c r="L98" s="108">
        <f t="shared" si="7"/>
        <v>0</v>
      </c>
      <c r="M98" s="123"/>
      <c r="N98" s="59"/>
      <c r="O98" s="108">
        <f t="shared" si="8"/>
        <v>0</v>
      </c>
      <c r="P98" s="316"/>
    </row>
    <row r="99" spans="1:16" ht="24" x14ac:dyDescent="0.25">
      <c r="A99" s="31">
        <v>2233</v>
      </c>
      <c r="B99" s="50" t="s">
        <v>84</v>
      </c>
      <c r="C99" s="57">
        <f t="shared" si="9"/>
        <v>0</v>
      </c>
      <c r="D99" s="236"/>
      <c r="E99" s="372"/>
      <c r="F99" s="406">
        <f t="shared" si="5"/>
        <v>0</v>
      </c>
      <c r="G99" s="236"/>
      <c r="H99" s="204"/>
      <c r="I99" s="107">
        <f t="shared" si="6"/>
        <v>0</v>
      </c>
      <c r="J99" s="236"/>
      <c r="K99" s="204"/>
      <c r="L99" s="107">
        <f t="shared" si="7"/>
        <v>0</v>
      </c>
      <c r="M99" s="268"/>
      <c r="N99" s="53"/>
      <c r="O99" s="107">
        <f t="shared" si="8"/>
        <v>0</v>
      </c>
      <c r="P99" s="315"/>
    </row>
    <row r="100" spans="1:16" ht="36" x14ac:dyDescent="0.25">
      <c r="A100" s="36">
        <v>2234</v>
      </c>
      <c r="B100" s="56" t="s">
        <v>85</v>
      </c>
      <c r="C100" s="57">
        <f t="shared" si="9"/>
        <v>0</v>
      </c>
      <c r="D100" s="237"/>
      <c r="E100" s="373"/>
      <c r="F100" s="407">
        <f t="shared" si="5"/>
        <v>0</v>
      </c>
      <c r="G100" s="237"/>
      <c r="H100" s="205"/>
      <c r="I100" s="108">
        <f t="shared" si="6"/>
        <v>0</v>
      </c>
      <c r="J100" s="237"/>
      <c r="K100" s="205"/>
      <c r="L100" s="108">
        <f t="shared" si="7"/>
        <v>0</v>
      </c>
      <c r="M100" s="123"/>
      <c r="N100" s="59"/>
      <c r="O100" s="108">
        <f t="shared" si="8"/>
        <v>0</v>
      </c>
      <c r="P100" s="316"/>
    </row>
    <row r="101" spans="1:16" ht="24" x14ac:dyDescent="0.25">
      <c r="A101" s="36">
        <v>2235</v>
      </c>
      <c r="B101" s="56" t="s">
        <v>307</v>
      </c>
      <c r="C101" s="57">
        <f t="shared" si="9"/>
        <v>0</v>
      </c>
      <c r="D101" s="237"/>
      <c r="E101" s="373"/>
      <c r="F101" s="407">
        <f t="shared" si="5"/>
        <v>0</v>
      </c>
      <c r="G101" s="237"/>
      <c r="H101" s="205"/>
      <c r="I101" s="108">
        <f t="shared" si="6"/>
        <v>0</v>
      </c>
      <c r="J101" s="237"/>
      <c r="K101" s="205"/>
      <c r="L101" s="108">
        <f t="shared" si="7"/>
        <v>0</v>
      </c>
      <c r="M101" s="123"/>
      <c r="N101" s="59"/>
      <c r="O101" s="108">
        <f t="shared" si="8"/>
        <v>0</v>
      </c>
      <c r="P101" s="316"/>
    </row>
    <row r="102" spans="1:16" x14ac:dyDescent="0.25">
      <c r="A102" s="36">
        <v>2236</v>
      </c>
      <c r="B102" s="56" t="s">
        <v>86</v>
      </c>
      <c r="C102" s="57">
        <f t="shared" si="9"/>
        <v>0</v>
      </c>
      <c r="D102" s="237"/>
      <c r="E102" s="373"/>
      <c r="F102" s="407">
        <f t="shared" si="5"/>
        <v>0</v>
      </c>
      <c r="G102" s="237"/>
      <c r="H102" s="205"/>
      <c r="I102" s="108">
        <f t="shared" si="6"/>
        <v>0</v>
      </c>
      <c r="J102" s="237"/>
      <c r="K102" s="205"/>
      <c r="L102" s="108">
        <f t="shared" si="7"/>
        <v>0</v>
      </c>
      <c r="M102" s="123"/>
      <c r="N102" s="59"/>
      <c r="O102" s="108">
        <f t="shared" si="8"/>
        <v>0</v>
      </c>
      <c r="P102" s="316"/>
    </row>
    <row r="103" spans="1:16" ht="24" x14ac:dyDescent="0.25">
      <c r="A103" s="36">
        <v>2239</v>
      </c>
      <c r="B103" s="56" t="s">
        <v>87</v>
      </c>
      <c r="C103" s="57">
        <f t="shared" si="9"/>
        <v>0</v>
      </c>
      <c r="D103" s="237"/>
      <c r="E103" s="373"/>
      <c r="F103" s="407">
        <f t="shared" si="5"/>
        <v>0</v>
      </c>
      <c r="G103" s="237"/>
      <c r="H103" s="205"/>
      <c r="I103" s="108">
        <f t="shared" si="6"/>
        <v>0</v>
      </c>
      <c r="J103" s="237"/>
      <c r="K103" s="205"/>
      <c r="L103" s="108">
        <f t="shared" si="7"/>
        <v>0</v>
      </c>
      <c r="M103" s="123"/>
      <c r="N103" s="59"/>
      <c r="O103" s="108">
        <f t="shared" si="8"/>
        <v>0</v>
      </c>
      <c r="P103" s="316"/>
    </row>
    <row r="104" spans="1:16" ht="36" x14ac:dyDescent="0.25">
      <c r="A104" s="109">
        <v>2240</v>
      </c>
      <c r="B104" s="56" t="s">
        <v>308</v>
      </c>
      <c r="C104" s="57">
        <f t="shared" si="9"/>
        <v>27000</v>
      </c>
      <c r="D104" s="238">
        <f>SUM(D105:D112)</f>
        <v>27000</v>
      </c>
      <c r="E104" s="141">
        <f>SUM(E105:E112)</f>
        <v>0</v>
      </c>
      <c r="F104" s="334">
        <f t="shared" si="5"/>
        <v>27000</v>
      </c>
      <c r="G104" s="238">
        <f>SUM(G105:G112)</f>
        <v>0</v>
      </c>
      <c r="H104" s="116">
        <f>SUM(H105:H112)</f>
        <v>0</v>
      </c>
      <c r="I104" s="110">
        <f t="shared" si="6"/>
        <v>0</v>
      </c>
      <c r="J104" s="238">
        <f>SUM(J105:J112)</f>
        <v>0</v>
      </c>
      <c r="K104" s="116">
        <f>SUM(K105:K112)</f>
        <v>0</v>
      </c>
      <c r="L104" s="110">
        <f t="shared" si="7"/>
        <v>0</v>
      </c>
      <c r="M104" s="133">
        <f>SUM(M105:M112)</f>
        <v>0</v>
      </c>
      <c r="N104" s="40">
        <f>SUM(N105:N112)</f>
        <v>0</v>
      </c>
      <c r="O104" s="110">
        <f t="shared" si="8"/>
        <v>0</v>
      </c>
      <c r="P104" s="316"/>
    </row>
    <row r="105" spans="1:16" x14ac:dyDescent="0.25">
      <c r="A105" s="36">
        <v>2241</v>
      </c>
      <c r="B105" s="56" t="s">
        <v>88</v>
      </c>
      <c r="C105" s="57">
        <f t="shared" si="9"/>
        <v>27000</v>
      </c>
      <c r="D105" s="237">
        <v>27000</v>
      </c>
      <c r="E105" s="373"/>
      <c r="F105" s="407">
        <f t="shared" si="5"/>
        <v>27000</v>
      </c>
      <c r="G105" s="237"/>
      <c r="H105" s="205"/>
      <c r="I105" s="108">
        <f t="shared" si="6"/>
        <v>0</v>
      </c>
      <c r="J105" s="237"/>
      <c r="K105" s="205"/>
      <c r="L105" s="108">
        <f t="shared" si="7"/>
        <v>0</v>
      </c>
      <c r="M105" s="123"/>
      <c r="N105" s="59"/>
      <c r="O105" s="108">
        <f t="shared" si="8"/>
        <v>0</v>
      </c>
      <c r="P105" s="316"/>
    </row>
    <row r="106" spans="1:16" ht="24" x14ac:dyDescent="0.25">
      <c r="A106" s="36">
        <v>2242</v>
      </c>
      <c r="B106" s="56" t="s">
        <v>89</v>
      </c>
      <c r="C106" s="57">
        <f t="shared" si="9"/>
        <v>0</v>
      </c>
      <c r="D106" s="237"/>
      <c r="E106" s="373"/>
      <c r="F106" s="407">
        <f t="shared" si="5"/>
        <v>0</v>
      </c>
      <c r="G106" s="237"/>
      <c r="H106" s="205"/>
      <c r="I106" s="108">
        <f t="shared" si="6"/>
        <v>0</v>
      </c>
      <c r="J106" s="237"/>
      <c r="K106" s="205"/>
      <c r="L106" s="108">
        <f t="shared" si="7"/>
        <v>0</v>
      </c>
      <c r="M106" s="123"/>
      <c r="N106" s="59"/>
      <c r="O106" s="108">
        <f t="shared" si="8"/>
        <v>0</v>
      </c>
      <c r="P106" s="316"/>
    </row>
    <row r="107" spans="1:16" ht="24" x14ac:dyDescent="0.25">
      <c r="A107" s="36">
        <v>2243</v>
      </c>
      <c r="B107" s="56" t="s">
        <v>90</v>
      </c>
      <c r="C107" s="57">
        <f t="shared" si="9"/>
        <v>0</v>
      </c>
      <c r="D107" s="237"/>
      <c r="E107" s="373"/>
      <c r="F107" s="407">
        <f t="shared" si="5"/>
        <v>0</v>
      </c>
      <c r="G107" s="237"/>
      <c r="H107" s="205"/>
      <c r="I107" s="108">
        <f t="shared" si="6"/>
        <v>0</v>
      </c>
      <c r="J107" s="237"/>
      <c r="K107" s="205"/>
      <c r="L107" s="108">
        <f t="shared" si="7"/>
        <v>0</v>
      </c>
      <c r="M107" s="123"/>
      <c r="N107" s="59"/>
      <c r="O107" s="108">
        <f t="shared" si="8"/>
        <v>0</v>
      </c>
      <c r="P107" s="316"/>
    </row>
    <row r="108" spans="1:16" x14ac:dyDescent="0.25">
      <c r="A108" s="36">
        <v>2244</v>
      </c>
      <c r="B108" s="56" t="s">
        <v>309</v>
      </c>
      <c r="C108" s="57">
        <f t="shared" si="9"/>
        <v>0</v>
      </c>
      <c r="D108" s="237"/>
      <c r="E108" s="373"/>
      <c r="F108" s="407">
        <f t="shared" si="5"/>
        <v>0</v>
      </c>
      <c r="G108" s="237"/>
      <c r="H108" s="205"/>
      <c r="I108" s="108">
        <f t="shared" si="6"/>
        <v>0</v>
      </c>
      <c r="J108" s="237"/>
      <c r="K108" s="205"/>
      <c r="L108" s="108">
        <f t="shared" si="7"/>
        <v>0</v>
      </c>
      <c r="M108" s="123"/>
      <c r="N108" s="59"/>
      <c r="O108" s="108">
        <f t="shared" si="8"/>
        <v>0</v>
      </c>
      <c r="P108" s="316"/>
    </row>
    <row r="109" spans="1:16" ht="24" x14ac:dyDescent="0.25">
      <c r="A109" s="36">
        <v>2246</v>
      </c>
      <c r="B109" s="56" t="s">
        <v>91</v>
      </c>
      <c r="C109" s="57">
        <f t="shared" si="9"/>
        <v>0</v>
      </c>
      <c r="D109" s="237"/>
      <c r="E109" s="373"/>
      <c r="F109" s="407">
        <f t="shared" si="5"/>
        <v>0</v>
      </c>
      <c r="G109" s="237"/>
      <c r="H109" s="205"/>
      <c r="I109" s="108">
        <f t="shared" si="6"/>
        <v>0</v>
      </c>
      <c r="J109" s="237"/>
      <c r="K109" s="205"/>
      <c r="L109" s="108">
        <f t="shared" si="7"/>
        <v>0</v>
      </c>
      <c r="M109" s="123"/>
      <c r="N109" s="59"/>
      <c r="O109" s="108">
        <f t="shared" si="8"/>
        <v>0</v>
      </c>
      <c r="P109" s="316"/>
    </row>
    <row r="110" spans="1:16" x14ac:dyDescent="0.25">
      <c r="A110" s="36">
        <v>2247</v>
      </c>
      <c r="B110" s="56" t="s">
        <v>92</v>
      </c>
      <c r="C110" s="57">
        <f t="shared" si="9"/>
        <v>0</v>
      </c>
      <c r="D110" s="237"/>
      <c r="E110" s="373"/>
      <c r="F110" s="407">
        <f t="shared" si="5"/>
        <v>0</v>
      </c>
      <c r="G110" s="237"/>
      <c r="H110" s="205"/>
      <c r="I110" s="108">
        <f t="shared" si="6"/>
        <v>0</v>
      </c>
      <c r="J110" s="237"/>
      <c r="K110" s="205"/>
      <c r="L110" s="108">
        <f t="shared" si="7"/>
        <v>0</v>
      </c>
      <c r="M110" s="123"/>
      <c r="N110" s="59"/>
      <c r="O110" s="108">
        <f t="shared" si="8"/>
        <v>0</v>
      </c>
      <c r="P110" s="316"/>
    </row>
    <row r="111" spans="1:16" ht="24" x14ac:dyDescent="0.25">
      <c r="A111" s="36">
        <v>2248</v>
      </c>
      <c r="B111" s="56" t="s">
        <v>93</v>
      </c>
      <c r="C111" s="57">
        <f t="shared" si="9"/>
        <v>0</v>
      </c>
      <c r="D111" s="237"/>
      <c r="E111" s="373"/>
      <c r="F111" s="407">
        <f t="shared" si="5"/>
        <v>0</v>
      </c>
      <c r="G111" s="237"/>
      <c r="H111" s="205"/>
      <c r="I111" s="108">
        <f t="shared" si="6"/>
        <v>0</v>
      </c>
      <c r="J111" s="237"/>
      <c r="K111" s="205"/>
      <c r="L111" s="108">
        <f t="shared" si="7"/>
        <v>0</v>
      </c>
      <c r="M111" s="123"/>
      <c r="N111" s="59"/>
      <c r="O111" s="108">
        <f t="shared" si="8"/>
        <v>0</v>
      </c>
      <c r="P111" s="316"/>
    </row>
    <row r="112" spans="1:16" ht="24" x14ac:dyDescent="0.25">
      <c r="A112" s="36">
        <v>2249</v>
      </c>
      <c r="B112" s="56" t="s">
        <v>94</v>
      </c>
      <c r="C112" s="57">
        <f t="shared" si="9"/>
        <v>0</v>
      </c>
      <c r="D112" s="237">
        <v>0</v>
      </c>
      <c r="E112" s="373"/>
      <c r="F112" s="407">
        <f t="shared" si="5"/>
        <v>0</v>
      </c>
      <c r="G112" s="237"/>
      <c r="H112" s="205"/>
      <c r="I112" s="108">
        <f t="shared" si="6"/>
        <v>0</v>
      </c>
      <c r="J112" s="237"/>
      <c r="K112" s="205"/>
      <c r="L112" s="108">
        <f t="shared" si="7"/>
        <v>0</v>
      </c>
      <c r="M112" s="123"/>
      <c r="N112" s="59"/>
      <c r="O112" s="108">
        <f t="shared" si="8"/>
        <v>0</v>
      </c>
      <c r="P112" s="316"/>
    </row>
    <row r="113" spans="1:16" x14ac:dyDescent="0.25">
      <c r="A113" s="109">
        <v>2250</v>
      </c>
      <c r="B113" s="56" t="s">
        <v>95</v>
      </c>
      <c r="C113" s="57">
        <f t="shared" si="9"/>
        <v>0</v>
      </c>
      <c r="D113" s="238">
        <f>SUM(D114:D116)</f>
        <v>0</v>
      </c>
      <c r="E113" s="141">
        <f>SUM(E114:E116)</f>
        <v>0</v>
      </c>
      <c r="F113" s="334">
        <f t="shared" si="5"/>
        <v>0</v>
      </c>
      <c r="G113" s="238">
        <f>SUM(G114:G116)</f>
        <v>0</v>
      </c>
      <c r="H113" s="116">
        <f>SUM(H114:H116)</f>
        <v>0</v>
      </c>
      <c r="I113" s="110">
        <f t="shared" si="6"/>
        <v>0</v>
      </c>
      <c r="J113" s="238">
        <f>SUM(J114:J116)</f>
        <v>0</v>
      </c>
      <c r="K113" s="116">
        <f>SUM(K114:K116)</f>
        <v>0</v>
      </c>
      <c r="L113" s="110">
        <f t="shared" si="7"/>
        <v>0</v>
      </c>
      <c r="M113" s="133">
        <f>SUM(M114:M116)</f>
        <v>0</v>
      </c>
      <c r="N113" s="40">
        <f>SUM(N114:N116)</f>
        <v>0</v>
      </c>
      <c r="O113" s="110">
        <f t="shared" si="8"/>
        <v>0</v>
      </c>
      <c r="P113" s="316"/>
    </row>
    <row r="114" spans="1:16" x14ac:dyDescent="0.25">
      <c r="A114" s="36">
        <v>2251</v>
      </c>
      <c r="B114" s="56" t="s">
        <v>96</v>
      </c>
      <c r="C114" s="57">
        <f t="shared" si="9"/>
        <v>0</v>
      </c>
      <c r="D114" s="237"/>
      <c r="E114" s="373"/>
      <c r="F114" s="407">
        <f t="shared" si="5"/>
        <v>0</v>
      </c>
      <c r="G114" s="237"/>
      <c r="H114" s="205"/>
      <c r="I114" s="108">
        <f t="shared" si="6"/>
        <v>0</v>
      </c>
      <c r="J114" s="237"/>
      <c r="K114" s="205"/>
      <c r="L114" s="108">
        <f t="shared" si="7"/>
        <v>0</v>
      </c>
      <c r="M114" s="123"/>
      <c r="N114" s="59"/>
      <c r="O114" s="108">
        <f t="shared" si="8"/>
        <v>0</v>
      </c>
      <c r="P114" s="316"/>
    </row>
    <row r="115" spans="1:16" ht="24" x14ac:dyDescent="0.25">
      <c r="A115" s="36">
        <v>2252</v>
      </c>
      <c r="B115" s="56" t="s">
        <v>97</v>
      </c>
      <c r="C115" s="57">
        <f t="shared" si="9"/>
        <v>0</v>
      </c>
      <c r="D115" s="237"/>
      <c r="E115" s="373"/>
      <c r="F115" s="407">
        <f t="shared" si="5"/>
        <v>0</v>
      </c>
      <c r="G115" s="237"/>
      <c r="H115" s="205"/>
      <c r="I115" s="108">
        <f t="shared" si="6"/>
        <v>0</v>
      </c>
      <c r="J115" s="237"/>
      <c r="K115" s="205"/>
      <c r="L115" s="108">
        <f t="shared" si="7"/>
        <v>0</v>
      </c>
      <c r="M115" s="123"/>
      <c r="N115" s="59"/>
      <c r="O115" s="108">
        <f t="shared" si="8"/>
        <v>0</v>
      </c>
      <c r="P115" s="316"/>
    </row>
    <row r="116" spans="1:16" ht="24" x14ac:dyDescent="0.25">
      <c r="A116" s="36">
        <v>2259</v>
      </c>
      <c r="B116" s="56" t="s">
        <v>98</v>
      </c>
      <c r="C116" s="57">
        <f t="shared" si="9"/>
        <v>0</v>
      </c>
      <c r="D116" s="237"/>
      <c r="E116" s="373"/>
      <c r="F116" s="407">
        <f t="shared" ref="F116:F180" si="10">D116+E116</f>
        <v>0</v>
      </c>
      <c r="G116" s="237"/>
      <c r="H116" s="205"/>
      <c r="I116" s="108">
        <f t="shared" ref="I116:I180" si="11">G116+H116</f>
        <v>0</v>
      </c>
      <c r="J116" s="237"/>
      <c r="K116" s="205"/>
      <c r="L116" s="108">
        <f t="shared" ref="L116:L180" si="12">J116+K116</f>
        <v>0</v>
      </c>
      <c r="M116" s="123"/>
      <c r="N116" s="59"/>
      <c r="O116" s="108">
        <f t="shared" ref="O116:O180" si="13">M116+N116</f>
        <v>0</v>
      </c>
      <c r="P116" s="316"/>
    </row>
    <row r="117" spans="1:16" x14ac:dyDescent="0.25">
      <c r="A117" s="109">
        <v>2260</v>
      </c>
      <c r="B117" s="56" t="s">
        <v>99</v>
      </c>
      <c r="C117" s="57">
        <f t="shared" si="9"/>
        <v>0</v>
      </c>
      <c r="D117" s="238">
        <f>SUM(D118:D122)</f>
        <v>0</v>
      </c>
      <c r="E117" s="141">
        <f>SUM(E118:E122)</f>
        <v>0</v>
      </c>
      <c r="F117" s="334">
        <f t="shared" si="10"/>
        <v>0</v>
      </c>
      <c r="G117" s="238">
        <f>SUM(G118:G122)</f>
        <v>0</v>
      </c>
      <c r="H117" s="116">
        <f>SUM(H118:H122)</f>
        <v>0</v>
      </c>
      <c r="I117" s="110">
        <f t="shared" si="11"/>
        <v>0</v>
      </c>
      <c r="J117" s="238">
        <f>SUM(J118:J122)</f>
        <v>0</v>
      </c>
      <c r="K117" s="116">
        <f>SUM(K118:K122)</f>
        <v>0</v>
      </c>
      <c r="L117" s="110">
        <f t="shared" si="12"/>
        <v>0</v>
      </c>
      <c r="M117" s="133">
        <f>SUM(M118:M122)</f>
        <v>0</v>
      </c>
      <c r="N117" s="40">
        <f>SUM(N118:N122)</f>
        <v>0</v>
      </c>
      <c r="O117" s="110">
        <f t="shared" si="13"/>
        <v>0</v>
      </c>
      <c r="P117" s="316"/>
    </row>
    <row r="118" spans="1:16" x14ac:dyDescent="0.25">
      <c r="A118" s="36">
        <v>2261</v>
      </c>
      <c r="B118" s="56" t="s">
        <v>100</v>
      </c>
      <c r="C118" s="57">
        <f t="shared" si="9"/>
        <v>0</v>
      </c>
      <c r="D118" s="237"/>
      <c r="E118" s="373"/>
      <c r="F118" s="407">
        <f t="shared" si="10"/>
        <v>0</v>
      </c>
      <c r="G118" s="237"/>
      <c r="H118" s="205"/>
      <c r="I118" s="108">
        <f t="shared" si="11"/>
        <v>0</v>
      </c>
      <c r="J118" s="237"/>
      <c r="K118" s="205"/>
      <c r="L118" s="108">
        <f t="shared" si="12"/>
        <v>0</v>
      </c>
      <c r="M118" s="123"/>
      <c r="N118" s="59"/>
      <c r="O118" s="108">
        <f t="shared" si="13"/>
        <v>0</v>
      </c>
      <c r="P118" s="316"/>
    </row>
    <row r="119" spans="1:16" x14ac:dyDescent="0.25">
      <c r="A119" s="36">
        <v>2262</v>
      </c>
      <c r="B119" s="56" t="s">
        <v>101</v>
      </c>
      <c r="C119" s="57">
        <f t="shared" si="9"/>
        <v>0</v>
      </c>
      <c r="D119" s="237"/>
      <c r="E119" s="373"/>
      <c r="F119" s="407">
        <f t="shared" si="10"/>
        <v>0</v>
      </c>
      <c r="G119" s="237"/>
      <c r="H119" s="205"/>
      <c r="I119" s="108">
        <f t="shared" si="11"/>
        <v>0</v>
      </c>
      <c r="J119" s="237"/>
      <c r="K119" s="205"/>
      <c r="L119" s="108">
        <f t="shared" si="12"/>
        <v>0</v>
      </c>
      <c r="M119" s="123"/>
      <c r="N119" s="59"/>
      <c r="O119" s="108">
        <f t="shared" si="13"/>
        <v>0</v>
      </c>
      <c r="P119" s="316"/>
    </row>
    <row r="120" spans="1:16" x14ac:dyDescent="0.25">
      <c r="A120" s="36">
        <v>2263</v>
      </c>
      <c r="B120" s="56" t="s">
        <v>102</v>
      </c>
      <c r="C120" s="57">
        <f t="shared" si="9"/>
        <v>0</v>
      </c>
      <c r="D120" s="237"/>
      <c r="E120" s="373"/>
      <c r="F120" s="407">
        <f t="shared" si="10"/>
        <v>0</v>
      </c>
      <c r="G120" s="237"/>
      <c r="H120" s="205"/>
      <c r="I120" s="108">
        <f t="shared" si="11"/>
        <v>0</v>
      </c>
      <c r="J120" s="237"/>
      <c r="K120" s="205"/>
      <c r="L120" s="108">
        <f t="shared" si="12"/>
        <v>0</v>
      </c>
      <c r="M120" s="123"/>
      <c r="N120" s="59"/>
      <c r="O120" s="108">
        <f t="shared" si="13"/>
        <v>0</v>
      </c>
      <c r="P120" s="316"/>
    </row>
    <row r="121" spans="1:16" ht="24" x14ac:dyDescent="0.25">
      <c r="A121" s="36">
        <v>2264</v>
      </c>
      <c r="B121" s="56" t="s">
        <v>310</v>
      </c>
      <c r="C121" s="57">
        <f t="shared" si="9"/>
        <v>0</v>
      </c>
      <c r="D121" s="237"/>
      <c r="E121" s="373"/>
      <c r="F121" s="407">
        <f t="shared" si="10"/>
        <v>0</v>
      </c>
      <c r="G121" s="237"/>
      <c r="H121" s="205"/>
      <c r="I121" s="108">
        <f t="shared" si="11"/>
        <v>0</v>
      </c>
      <c r="J121" s="237"/>
      <c r="K121" s="205"/>
      <c r="L121" s="108">
        <f t="shared" si="12"/>
        <v>0</v>
      </c>
      <c r="M121" s="123"/>
      <c r="N121" s="59"/>
      <c r="O121" s="108">
        <f t="shared" si="13"/>
        <v>0</v>
      </c>
      <c r="P121" s="316"/>
    </row>
    <row r="122" spans="1:16" x14ac:dyDescent="0.25">
      <c r="A122" s="36">
        <v>2269</v>
      </c>
      <c r="B122" s="56" t="s">
        <v>103</v>
      </c>
      <c r="C122" s="57">
        <f t="shared" si="9"/>
        <v>0</v>
      </c>
      <c r="D122" s="237"/>
      <c r="E122" s="373"/>
      <c r="F122" s="407">
        <f t="shared" si="10"/>
        <v>0</v>
      </c>
      <c r="G122" s="237"/>
      <c r="H122" s="205"/>
      <c r="I122" s="108">
        <f t="shared" si="11"/>
        <v>0</v>
      </c>
      <c r="J122" s="237"/>
      <c r="K122" s="205"/>
      <c r="L122" s="108">
        <f t="shared" si="12"/>
        <v>0</v>
      </c>
      <c r="M122" s="123"/>
      <c r="N122" s="59"/>
      <c r="O122" s="108">
        <f t="shared" si="13"/>
        <v>0</v>
      </c>
      <c r="P122" s="316"/>
    </row>
    <row r="123" spans="1:16" x14ac:dyDescent="0.25">
      <c r="A123" s="109">
        <v>2270</v>
      </c>
      <c r="B123" s="56" t="s">
        <v>104</v>
      </c>
      <c r="C123" s="57">
        <f t="shared" si="9"/>
        <v>0</v>
      </c>
      <c r="D123" s="238">
        <f>SUM(D124:D128)</f>
        <v>0</v>
      </c>
      <c r="E123" s="141">
        <f>SUM(E124:E128)</f>
        <v>0</v>
      </c>
      <c r="F123" s="334">
        <f t="shared" si="10"/>
        <v>0</v>
      </c>
      <c r="G123" s="238">
        <f>SUM(G124:G128)</f>
        <v>0</v>
      </c>
      <c r="H123" s="116">
        <f>SUM(H124:H128)</f>
        <v>0</v>
      </c>
      <c r="I123" s="110">
        <f t="shared" si="11"/>
        <v>0</v>
      </c>
      <c r="J123" s="238">
        <f>SUM(J124:J128)</f>
        <v>0</v>
      </c>
      <c r="K123" s="116">
        <f>SUM(K124:K128)</f>
        <v>0</v>
      </c>
      <c r="L123" s="110">
        <f t="shared" si="12"/>
        <v>0</v>
      </c>
      <c r="M123" s="133">
        <f>SUM(M124:M128)</f>
        <v>0</v>
      </c>
      <c r="N123" s="40">
        <f>SUM(N124:N128)</f>
        <v>0</v>
      </c>
      <c r="O123" s="110">
        <f t="shared" si="13"/>
        <v>0</v>
      </c>
      <c r="P123" s="316"/>
    </row>
    <row r="124" spans="1:16" x14ac:dyDescent="0.25">
      <c r="A124" s="36">
        <v>2272</v>
      </c>
      <c r="B124" s="1" t="s">
        <v>105</v>
      </c>
      <c r="C124" s="57">
        <f t="shared" ref="C124:C200" si="14">F124+I124+L124+O124</f>
        <v>0</v>
      </c>
      <c r="D124" s="237"/>
      <c r="E124" s="373"/>
      <c r="F124" s="407">
        <f t="shared" si="10"/>
        <v>0</v>
      </c>
      <c r="G124" s="237"/>
      <c r="H124" s="205"/>
      <c r="I124" s="108">
        <f t="shared" si="11"/>
        <v>0</v>
      </c>
      <c r="J124" s="237"/>
      <c r="K124" s="205"/>
      <c r="L124" s="108">
        <f t="shared" si="12"/>
        <v>0</v>
      </c>
      <c r="M124" s="123"/>
      <c r="N124" s="59"/>
      <c r="O124" s="108">
        <f t="shared" si="13"/>
        <v>0</v>
      </c>
      <c r="P124" s="316"/>
    </row>
    <row r="125" spans="1:16" ht="24" x14ac:dyDescent="0.25">
      <c r="A125" s="36">
        <v>2275</v>
      </c>
      <c r="B125" s="56" t="s">
        <v>106</v>
      </c>
      <c r="C125" s="57">
        <f t="shared" si="14"/>
        <v>0</v>
      </c>
      <c r="D125" s="237"/>
      <c r="E125" s="373"/>
      <c r="F125" s="407">
        <f t="shared" si="10"/>
        <v>0</v>
      </c>
      <c r="G125" s="237"/>
      <c r="H125" s="205"/>
      <c r="I125" s="108">
        <f t="shared" si="11"/>
        <v>0</v>
      </c>
      <c r="J125" s="237"/>
      <c r="K125" s="205"/>
      <c r="L125" s="108">
        <f t="shared" si="12"/>
        <v>0</v>
      </c>
      <c r="M125" s="123"/>
      <c r="N125" s="59"/>
      <c r="O125" s="108">
        <f t="shared" si="13"/>
        <v>0</v>
      </c>
      <c r="P125" s="316"/>
    </row>
    <row r="126" spans="1:16" ht="36" x14ac:dyDescent="0.25">
      <c r="A126" s="36">
        <v>2276</v>
      </c>
      <c r="B126" s="56" t="s">
        <v>107</v>
      </c>
      <c r="C126" s="57">
        <f t="shared" si="14"/>
        <v>0</v>
      </c>
      <c r="D126" s="237"/>
      <c r="E126" s="373"/>
      <c r="F126" s="407">
        <f t="shared" si="10"/>
        <v>0</v>
      </c>
      <c r="G126" s="237"/>
      <c r="H126" s="205"/>
      <c r="I126" s="108">
        <f t="shared" si="11"/>
        <v>0</v>
      </c>
      <c r="J126" s="237"/>
      <c r="K126" s="205"/>
      <c r="L126" s="108">
        <f t="shared" si="12"/>
        <v>0</v>
      </c>
      <c r="M126" s="123"/>
      <c r="N126" s="59"/>
      <c r="O126" s="108">
        <f t="shared" si="13"/>
        <v>0</v>
      </c>
      <c r="P126" s="316"/>
    </row>
    <row r="127" spans="1:16" ht="24" customHeight="1" x14ac:dyDescent="0.25">
      <c r="A127" s="36">
        <v>2278</v>
      </c>
      <c r="B127" s="56" t="s">
        <v>108</v>
      </c>
      <c r="C127" s="57">
        <f t="shared" si="14"/>
        <v>0</v>
      </c>
      <c r="D127" s="237"/>
      <c r="E127" s="373"/>
      <c r="F127" s="407">
        <f t="shared" si="10"/>
        <v>0</v>
      </c>
      <c r="G127" s="237"/>
      <c r="H127" s="205"/>
      <c r="I127" s="108">
        <f t="shared" si="11"/>
        <v>0</v>
      </c>
      <c r="J127" s="237"/>
      <c r="K127" s="205"/>
      <c r="L127" s="108">
        <f t="shared" si="12"/>
        <v>0</v>
      </c>
      <c r="M127" s="123"/>
      <c r="N127" s="59"/>
      <c r="O127" s="108">
        <f t="shared" si="13"/>
        <v>0</v>
      </c>
      <c r="P127" s="316"/>
    </row>
    <row r="128" spans="1:16" ht="24" x14ac:dyDescent="0.25">
      <c r="A128" s="36">
        <v>2279</v>
      </c>
      <c r="B128" s="56" t="s">
        <v>109</v>
      </c>
      <c r="C128" s="57">
        <f t="shared" si="14"/>
        <v>0</v>
      </c>
      <c r="D128" s="237"/>
      <c r="E128" s="373"/>
      <c r="F128" s="407">
        <f t="shared" si="10"/>
        <v>0</v>
      </c>
      <c r="G128" s="237"/>
      <c r="H128" s="205"/>
      <c r="I128" s="108">
        <f t="shared" si="11"/>
        <v>0</v>
      </c>
      <c r="J128" s="237"/>
      <c r="K128" s="205"/>
      <c r="L128" s="108">
        <f t="shared" si="12"/>
        <v>0</v>
      </c>
      <c r="M128" s="123"/>
      <c r="N128" s="59"/>
      <c r="O128" s="108">
        <f t="shared" si="13"/>
        <v>0</v>
      </c>
      <c r="P128" s="316"/>
    </row>
    <row r="129" spans="1:16" ht="24" x14ac:dyDescent="0.25">
      <c r="A129" s="114">
        <v>2280</v>
      </c>
      <c r="B129" s="50" t="s">
        <v>110</v>
      </c>
      <c r="C129" s="57">
        <f t="shared" si="14"/>
        <v>0</v>
      </c>
      <c r="D129" s="240">
        <f t="shared" ref="D129" si="15">SUM(D130)</f>
        <v>0</v>
      </c>
      <c r="E129" s="140">
        <f t="shared" ref="E129:N129" si="16">SUM(E130)</f>
        <v>0</v>
      </c>
      <c r="F129" s="409">
        <f t="shared" si="10"/>
        <v>0</v>
      </c>
      <c r="G129" s="240">
        <f t="shared" ref="G129" si="17">SUM(G130)</f>
        <v>0</v>
      </c>
      <c r="H129" s="207">
        <f t="shared" si="16"/>
        <v>0</v>
      </c>
      <c r="I129" s="115">
        <f t="shared" si="11"/>
        <v>0</v>
      </c>
      <c r="J129" s="240">
        <f t="shared" ref="J129" si="18">SUM(J130)</f>
        <v>0</v>
      </c>
      <c r="K129" s="207">
        <f t="shared" si="16"/>
        <v>0</v>
      </c>
      <c r="L129" s="115">
        <f t="shared" si="12"/>
        <v>0</v>
      </c>
      <c r="M129" s="133">
        <f t="shared" si="16"/>
        <v>0</v>
      </c>
      <c r="N129" s="40">
        <f t="shared" si="16"/>
        <v>0</v>
      </c>
      <c r="O129" s="110">
        <f t="shared" si="13"/>
        <v>0</v>
      </c>
      <c r="P129" s="316"/>
    </row>
    <row r="130" spans="1:16" ht="24" x14ac:dyDescent="0.25">
      <c r="A130" s="36">
        <v>2283</v>
      </c>
      <c r="B130" s="56" t="s">
        <v>111</v>
      </c>
      <c r="C130" s="57">
        <f t="shared" si="14"/>
        <v>0</v>
      </c>
      <c r="D130" s="237"/>
      <c r="E130" s="373"/>
      <c r="F130" s="407">
        <f t="shared" si="10"/>
        <v>0</v>
      </c>
      <c r="G130" s="237"/>
      <c r="H130" s="205"/>
      <c r="I130" s="108">
        <f t="shared" si="11"/>
        <v>0</v>
      </c>
      <c r="J130" s="237"/>
      <c r="K130" s="205"/>
      <c r="L130" s="108">
        <f t="shared" si="12"/>
        <v>0</v>
      </c>
      <c r="M130" s="123"/>
      <c r="N130" s="59"/>
      <c r="O130" s="108">
        <f t="shared" si="13"/>
        <v>0</v>
      </c>
      <c r="P130" s="316"/>
    </row>
    <row r="131" spans="1:16" ht="38.25" customHeight="1" x14ac:dyDescent="0.25">
      <c r="A131" s="44">
        <v>2300</v>
      </c>
      <c r="B131" s="102" t="s">
        <v>112</v>
      </c>
      <c r="C131" s="45">
        <f t="shared" si="14"/>
        <v>0</v>
      </c>
      <c r="D131" s="235">
        <f>SUM(D132,D137,D141,D142,D145,D152,D160,D161,D164)</f>
        <v>0</v>
      </c>
      <c r="E131" s="370">
        <f>SUM(E132,E137,E141,E142,E145,E152,E160,E161,E164)</f>
        <v>0</v>
      </c>
      <c r="F131" s="404">
        <f t="shared" si="10"/>
        <v>0</v>
      </c>
      <c r="G131" s="235">
        <f>SUM(G132,G137,G141,G142,G145,G152,G160,G161,G164)</f>
        <v>0</v>
      </c>
      <c r="H131" s="103">
        <f>SUM(H132,H137,H141,H142,H145,H152,H160,H161,H164)</f>
        <v>0</v>
      </c>
      <c r="I131" s="113">
        <f t="shared" si="11"/>
        <v>0</v>
      </c>
      <c r="J131" s="235">
        <f>SUM(J132,J137,J141,J142,J145,J152,J160,J161,J164)</f>
        <v>0</v>
      </c>
      <c r="K131" s="103">
        <f>SUM(K132,K137,K141,K142,K145,K152,K160,K161,K164)</f>
        <v>0</v>
      </c>
      <c r="L131" s="113">
        <f t="shared" si="12"/>
        <v>0</v>
      </c>
      <c r="M131" s="121">
        <f>SUM(M132,M137,M141,M142,M145,M152,M160,M161,M164)</f>
        <v>0</v>
      </c>
      <c r="N131" s="48">
        <f>SUM(N132,N137,N141,N142,N145,N152,N160,N161,N164)</f>
        <v>0</v>
      </c>
      <c r="O131" s="113">
        <f t="shared" si="13"/>
        <v>0</v>
      </c>
      <c r="P131" s="318"/>
    </row>
    <row r="132" spans="1:16" ht="24" x14ac:dyDescent="0.25">
      <c r="A132" s="114">
        <v>2310</v>
      </c>
      <c r="B132" s="50" t="s">
        <v>311</v>
      </c>
      <c r="C132" s="51">
        <f t="shared" si="14"/>
        <v>0</v>
      </c>
      <c r="D132" s="333">
        <f>SUM(D133:D136)</f>
        <v>0</v>
      </c>
      <c r="E132" s="139">
        <f>SUM(E133:E136)</f>
        <v>0</v>
      </c>
      <c r="F132" s="409">
        <f t="shared" si="10"/>
        <v>0</v>
      </c>
      <c r="G132" s="240">
        <f>SUM(G133:G136)</f>
        <v>0</v>
      </c>
      <c r="H132" s="207">
        <f>SUM(H133:H136)</f>
        <v>0</v>
      </c>
      <c r="I132" s="115">
        <f t="shared" si="11"/>
        <v>0</v>
      </c>
      <c r="J132" s="240">
        <f>SUM(J133:J136)</f>
        <v>0</v>
      </c>
      <c r="K132" s="207">
        <f>SUM(K133:K136)</f>
        <v>0</v>
      </c>
      <c r="L132" s="115">
        <f t="shared" si="12"/>
        <v>0</v>
      </c>
      <c r="M132" s="139">
        <f>SUM(M133:M136)</f>
        <v>0</v>
      </c>
      <c r="N132" s="67">
        <f>SUM(N133:N136)</f>
        <v>0</v>
      </c>
      <c r="O132" s="115">
        <f t="shared" si="13"/>
        <v>0</v>
      </c>
      <c r="P132" s="315"/>
    </row>
    <row r="133" spans="1:16" x14ac:dyDescent="0.25">
      <c r="A133" s="36">
        <v>2311</v>
      </c>
      <c r="B133" s="56" t="s">
        <v>113</v>
      </c>
      <c r="C133" s="57">
        <f t="shared" si="14"/>
        <v>0</v>
      </c>
      <c r="D133" s="237"/>
      <c r="E133" s="373"/>
      <c r="F133" s="407">
        <f t="shared" si="10"/>
        <v>0</v>
      </c>
      <c r="G133" s="237"/>
      <c r="H133" s="205"/>
      <c r="I133" s="108">
        <f t="shared" si="11"/>
        <v>0</v>
      </c>
      <c r="J133" s="237"/>
      <c r="K133" s="205"/>
      <c r="L133" s="108">
        <f t="shared" si="12"/>
        <v>0</v>
      </c>
      <c r="M133" s="123"/>
      <c r="N133" s="59"/>
      <c r="O133" s="108">
        <f t="shared" si="13"/>
        <v>0</v>
      </c>
      <c r="P133" s="316"/>
    </row>
    <row r="134" spans="1:16" x14ac:dyDescent="0.25">
      <c r="A134" s="36">
        <v>2312</v>
      </c>
      <c r="B134" s="56" t="s">
        <v>114</v>
      </c>
      <c r="C134" s="57">
        <f t="shared" si="14"/>
        <v>0</v>
      </c>
      <c r="D134" s="237">
        <v>0</v>
      </c>
      <c r="E134" s="373"/>
      <c r="F134" s="407">
        <f t="shared" si="10"/>
        <v>0</v>
      </c>
      <c r="G134" s="237"/>
      <c r="H134" s="205"/>
      <c r="I134" s="108">
        <f t="shared" si="11"/>
        <v>0</v>
      </c>
      <c r="J134" s="237"/>
      <c r="K134" s="205"/>
      <c r="L134" s="108">
        <f t="shared" si="12"/>
        <v>0</v>
      </c>
      <c r="M134" s="123"/>
      <c r="N134" s="59"/>
      <c r="O134" s="108">
        <f t="shared" si="13"/>
        <v>0</v>
      </c>
      <c r="P134" s="316"/>
    </row>
    <row r="135" spans="1:16" x14ac:dyDescent="0.25">
      <c r="A135" s="36">
        <v>2313</v>
      </c>
      <c r="B135" s="56" t="s">
        <v>115</v>
      </c>
      <c r="C135" s="57">
        <f t="shared" si="14"/>
        <v>0</v>
      </c>
      <c r="D135" s="237"/>
      <c r="E135" s="373"/>
      <c r="F135" s="407">
        <f t="shared" si="10"/>
        <v>0</v>
      </c>
      <c r="G135" s="237"/>
      <c r="H135" s="205"/>
      <c r="I135" s="108">
        <f t="shared" si="11"/>
        <v>0</v>
      </c>
      <c r="J135" s="237"/>
      <c r="K135" s="205"/>
      <c r="L135" s="108">
        <f t="shared" si="12"/>
        <v>0</v>
      </c>
      <c r="M135" s="123"/>
      <c r="N135" s="59"/>
      <c r="O135" s="108">
        <f t="shared" si="13"/>
        <v>0</v>
      </c>
      <c r="P135" s="316"/>
    </row>
    <row r="136" spans="1:16" ht="36" x14ac:dyDescent="0.25">
      <c r="A136" s="36">
        <v>2314</v>
      </c>
      <c r="B136" s="56" t="s">
        <v>297</v>
      </c>
      <c r="C136" s="57">
        <f t="shared" si="14"/>
        <v>0</v>
      </c>
      <c r="D136" s="237"/>
      <c r="E136" s="373"/>
      <c r="F136" s="407">
        <f t="shared" si="10"/>
        <v>0</v>
      </c>
      <c r="G136" s="237"/>
      <c r="H136" s="205"/>
      <c r="I136" s="108">
        <f t="shared" si="11"/>
        <v>0</v>
      </c>
      <c r="J136" s="237"/>
      <c r="K136" s="205"/>
      <c r="L136" s="108">
        <f t="shared" si="12"/>
        <v>0</v>
      </c>
      <c r="M136" s="123"/>
      <c r="N136" s="59"/>
      <c r="O136" s="108">
        <f t="shared" si="13"/>
        <v>0</v>
      </c>
      <c r="P136" s="316"/>
    </row>
    <row r="137" spans="1:16" x14ac:dyDescent="0.25">
      <c r="A137" s="109">
        <v>2320</v>
      </c>
      <c r="B137" s="56" t="s">
        <v>116</v>
      </c>
      <c r="C137" s="57">
        <f t="shared" si="14"/>
        <v>0</v>
      </c>
      <c r="D137" s="238">
        <f>SUM(D138:D140)</f>
        <v>0</v>
      </c>
      <c r="E137" s="141">
        <f>SUM(E138:E140)</f>
        <v>0</v>
      </c>
      <c r="F137" s="334">
        <f t="shared" si="10"/>
        <v>0</v>
      </c>
      <c r="G137" s="238">
        <f>SUM(G138:G140)</f>
        <v>0</v>
      </c>
      <c r="H137" s="116">
        <f>SUM(H138:H140)</f>
        <v>0</v>
      </c>
      <c r="I137" s="110">
        <f t="shared" si="11"/>
        <v>0</v>
      </c>
      <c r="J137" s="238">
        <f>SUM(J138:J140)</f>
        <v>0</v>
      </c>
      <c r="K137" s="116">
        <f>SUM(K138:K140)</f>
        <v>0</v>
      </c>
      <c r="L137" s="110">
        <f t="shared" si="12"/>
        <v>0</v>
      </c>
      <c r="M137" s="133">
        <f>SUM(M138:M140)</f>
        <v>0</v>
      </c>
      <c r="N137" s="40">
        <f>SUM(N138:N140)</f>
        <v>0</v>
      </c>
      <c r="O137" s="110">
        <f t="shared" si="13"/>
        <v>0</v>
      </c>
      <c r="P137" s="316"/>
    </row>
    <row r="138" spans="1:16" x14ac:dyDescent="0.25">
      <c r="A138" s="36">
        <v>2321</v>
      </c>
      <c r="B138" s="56" t="s">
        <v>117</v>
      </c>
      <c r="C138" s="57">
        <f t="shared" si="14"/>
        <v>0</v>
      </c>
      <c r="D138" s="237"/>
      <c r="E138" s="373"/>
      <c r="F138" s="407">
        <f t="shared" si="10"/>
        <v>0</v>
      </c>
      <c r="G138" s="237"/>
      <c r="H138" s="205"/>
      <c r="I138" s="108">
        <f t="shared" si="11"/>
        <v>0</v>
      </c>
      <c r="J138" s="237"/>
      <c r="K138" s="205"/>
      <c r="L138" s="108">
        <f t="shared" si="12"/>
        <v>0</v>
      </c>
      <c r="M138" s="123"/>
      <c r="N138" s="59"/>
      <c r="O138" s="108">
        <f t="shared" si="13"/>
        <v>0</v>
      </c>
      <c r="P138" s="316"/>
    </row>
    <row r="139" spans="1:16" x14ac:dyDescent="0.25">
      <c r="A139" s="36">
        <v>2322</v>
      </c>
      <c r="B139" s="56" t="s">
        <v>118</v>
      </c>
      <c r="C139" s="57">
        <f t="shared" si="14"/>
        <v>0</v>
      </c>
      <c r="D139" s="237"/>
      <c r="E139" s="373"/>
      <c r="F139" s="407">
        <f t="shared" si="10"/>
        <v>0</v>
      </c>
      <c r="G139" s="237"/>
      <c r="H139" s="205"/>
      <c r="I139" s="108">
        <f t="shared" si="11"/>
        <v>0</v>
      </c>
      <c r="J139" s="237"/>
      <c r="K139" s="205"/>
      <c r="L139" s="108">
        <f t="shared" si="12"/>
        <v>0</v>
      </c>
      <c r="M139" s="123"/>
      <c r="N139" s="59"/>
      <c r="O139" s="108">
        <f t="shared" si="13"/>
        <v>0</v>
      </c>
      <c r="P139" s="316"/>
    </row>
    <row r="140" spans="1:16" ht="10.5" customHeight="1" x14ac:dyDescent="0.25">
      <c r="A140" s="36">
        <v>2329</v>
      </c>
      <c r="B140" s="56" t="s">
        <v>119</v>
      </c>
      <c r="C140" s="57">
        <f t="shared" si="14"/>
        <v>0</v>
      </c>
      <c r="D140" s="237"/>
      <c r="E140" s="373"/>
      <c r="F140" s="407">
        <f t="shared" si="10"/>
        <v>0</v>
      </c>
      <c r="G140" s="237"/>
      <c r="H140" s="205"/>
      <c r="I140" s="108">
        <f t="shared" si="11"/>
        <v>0</v>
      </c>
      <c r="J140" s="237"/>
      <c r="K140" s="205"/>
      <c r="L140" s="108">
        <f t="shared" si="12"/>
        <v>0</v>
      </c>
      <c r="M140" s="123"/>
      <c r="N140" s="59"/>
      <c r="O140" s="108">
        <f t="shared" si="13"/>
        <v>0</v>
      </c>
      <c r="P140" s="316"/>
    </row>
    <row r="141" spans="1:16" x14ac:dyDescent="0.25">
      <c r="A141" s="109">
        <v>2330</v>
      </c>
      <c r="B141" s="56" t="s">
        <v>120</v>
      </c>
      <c r="C141" s="57">
        <f t="shared" si="14"/>
        <v>0</v>
      </c>
      <c r="D141" s="237"/>
      <c r="E141" s="373"/>
      <c r="F141" s="407">
        <f t="shared" si="10"/>
        <v>0</v>
      </c>
      <c r="G141" s="237"/>
      <c r="H141" s="205"/>
      <c r="I141" s="108">
        <f t="shared" si="11"/>
        <v>0</v>
      </c>
      <c r="J141" s="237"/>
      <c r="K141" s="205"/>
      <c r="L141" s="108">
        <f t="shared" si="12"/>
        <v>0</v>
      </c>
      <c r="M141" s="123"/>
      <c r="N141" s="59"/>
      <c r="O141" s="108">
        <f t="shared" si="13"/>
        <v>0</v>
      </c>
      <c r="P141" s="316"/>
    </row>
    <row r="142" spans="1:16" ht="48" x14ac:dyDescent="0.25">
      <c r="A142" s="109">
        <v>2340</v>
      </c>
      <c r="B142" s="56" t="s">
        <v>121</v>
      </c>
      <c r="C142" s="57">
        <f t="shared" si="14"/>
        <v>0</v>
      </c>
      <c r="D142" s="238">
        <f>SUM(D143:D144)</f>
        <v>0</v>
      </c>
      <c r="E142" s="141">
        <f>SUM(E143:E144)</f>
        <v>0</v>
      </c>
      <c r="F142" s="334">
        <f t="shared" si="10"/>
        <v>0</v>
      </c>
      <c r="G142" s="238">
        <f>SUM(G143:G144)</f>
        <v>0</v>
      </c>
      <c r="H142" s="116">
        <f>SUM(H143:H144)</f>
        <v>0</v>
      </c>
      <c r="I142" s="110">
        <f t="shared" si="11"/>
        <v>0</v>
      </c>
      <c r="J142" s="238">
        <f>SUM(J143:J144)</f>
        <v>0</v>
      </c>
      <c r="K142" s="116">
        <f>SUM(K143:K144)</f>
        <v>0</v>
      </c>
      <c r="L142" s="110">
        <f t="shared" si="12"/>
        <v>0</v>
      </c>
      <c r="M142" s="133">
        <f>SUM(M143:M144)</f>
        <v>0</v>
      </c>
      <c r="N142" s="40">
        <f>SUM(N143:N144)</f>
        <v>0</v>
      </c>
      <c r="O142" s="110">
        <f t="shared" si="13"/>
        <v>0</v>
      </c>
      <c r="P142" s="316"/>
    </row>
    <row r="143" spans="1:16" x14ac:dyDescent="0.25">
      <c r="A143" s="36">
        <v>2341</v>
      </c>
      <c r="B143" s="56" t="s">
        <v>122</v>
      </c>
      <c r="C143" s="57">
        <f t="shared" si="14"/>
        <v>0</v>
      </c>
      <c r="D143" s="237"/>
      <c r="E143" s="373"/>
      <c r="F143" s="407">
        <f t="shared" si="10"/>
        <v>0</v>
      </c>
      <c r="G143" s="237"/>
      <c r="H143" s="205"/>
      <c r="I143" s="108">
        <f t="shared" si="11"/>
        <v>0</v>
      </c>
      <c r="J143" s="237"/>
      <c r="K143" s="205"/>
      <c r="L143" s="108">
        <f t="shared" si="12"/>
        <v>0</v>
      </c>
      <c r="M143" s="123"/>
      <c r="N143" s="59"/>
      <c r="O143" s="108">
        <f t="shared" si="13"/>
        <v>0</v>
      </c>
      <c r="P143" s="316"/>
    </row>
    <row r="144" spans="1:16" ht="24" x14ac:dyDescent="0.25">
      <c r="A144" s="36">
        <v>2344</v>
      </c>
      <c r="B144" s="56" t="s">
        <v>123</v>
      </c>
      <c r="C144" s="57">
        <f t="shared" si="14"/>
        <v>0</v>
      </c>
      <c r="D144" s="237"/>
      <c r="E144" s="373"/>
      <c r="F144" s="407">
        <f t="shared" si="10"/>
        <v>0</v>
      </c>
      <c r="G144" s="237"/>
      <c r="H144" s="205"/>
      <c r="I144" s="108">
        <f t="shared" si="11"/>
        <v>0</v>
      </c>
      <c r="J144" s="237"/>
      <c r="K144" s="205"/>
      <c r="L144" s="108">
        <f t="shared" si="12"/>
        <v>0</v>
      </c>
      <c r="M144" s="123"/>
      <c r="N144" s="59"/>
      <c r="O144" s="108">
        <f t="shared" si="13"/>
        <v>0</v>
      </c>
      <c r="P144" s="316"/>
    </row>
    <row r="145" spans="1:16" ht="24" x14ac:dyDescent="0.25">
      <c r="A145" s="104">
        <v>2350</v>
      </c>
      <c r="B145" s="75" t="s">
        <v>124</v>
      </c>
      <c r="C145" s="57">
        <f t="shared" si="14"/>
        <v>0</v>
      </c>
      <c r="D145" s="129">
        <f>SUM(D146:D151)</f>
        <v>0</v>
      </c>
      <c r="E145" s="371">
        <f>SUM(E146:E151)</f>
        <v>0</v>
      </c>
      <c r="F145" s="405">
        <f t="shared" si="10"/>
        <v>0</v>
      </c>
      <c r="G145" s="129">
        <f>SUM(G146:G151)</f>
        <v>0</v>
      </c>
      <c r="H145" s="203">
        <f>SUM(H146:H151)</f>
        <v>0</v>
      </c>
      <c r="I145" s="106">
        <f t="shared" si="11"/>
        <v>0</v>
      </c>
      <c r="J145" s="129">
        <f>SUM(J146:J151)</f>
        <v>0</v>
      </c>
      <c r="K145" s="203">
        <f>SUM(K146:K151)</f>
        <v>0</v>
      </c>
      <c r="L145" s="106">
        <f t="shared" si="12"/>
        <v>0</v>
      </c>
      <c r="M145" s="134">
        <f>SUM(M146:M151)</f>
        <v>0</v>
      </c>
      <c r="N145" s="105">
        <f>SUM(N146:N151)</f>
        <v>0</v>
      </c>
      <c r="O145" s="106">
        <f t="shared" si="13"/>
        <v>0</v>
      </c>
      <c r="P145" s="320"/>
    </row>
    <row r="146" spans="1:16" x14ac:dyDescent="0.25">
      <c r="A146" s="31">
        <v>2351</v>
      </c>
      <c r="B146" s="50" t="s">
        <v>125</v>
      </c>
      <c r="C146" s="57">
        <f t="shared" si="14"/>
        <v>0</v>
      </c>
      <c r="D146" s="236"/>
      <c r="E146" s="372"/>
      <c r="F146" s="406">
        <f t="shared" si="10"/>
        <v>0</v>
      </c>
      <c r="G146" s="236"/>
      <c r="H146" s="204"/>
      <c r="I146" s="107">
        <f t="shared" si="11"/>
        <v>0</v>
      </c>
      <c r="J146" s="236"/>
      <c r="K146" s="204"/>
      <c r="L146" s="107">
        <f t="shared" si="12"/>
        <v>0</v>
      </c>
      <c r="M146" s="268"/>
      <c r="N146" s="53"/>
      <c r="O146" s="107">
        <f t="shared" si="13"/>
        <v>0</v>
      </c>
      <c r="P146" s="315"/>
    </row>
    <row r="147" spans="1:16" x14ac:dyDescent="0.25">
      <c r="A147" s="36">
        <v>2352</v>
      </c>
      <c r="B147" s="56" t="s">
        <v>126</v>
      </c>
      <c r="C147" s="57">
        <f t="shared" si="14"/>
        <v>0</v>
      </c>
      <c r="D147" s="237"/>
      <c r="E147" s="373"/>
      <c r="F147" s="407">
        <f t="shared" si="10"/>
        <v>0</v>
      </c>
      <c r="G147" s="237"/>
      <c r="H147" s="205"/>
      <c r="I147" s="108">
        <f t="shared" si="11"/>
        <v>0</v>
      </c>
      <c r="J147" s="237"/>
      <c r="K147" s="205"/>
      <c r="L147" s="108">
        <f t="shared" si="12"/>
        <v>0</v>
      </c>
      <c r="M147" s="123"/>
      <c r="N147" s="59"/>
      <c r="O147" s="108">
        <f t="shared" si="13"/>
        <v>0</v>
      </c>
      <c r="P147" s="316"/>
    </row>
    <row r="148" spans="1:16" ht="24" x14ac:dyDescent="0.25">
      <c r="A148" s="36">
        <v>2353</v>
      </c>
      <c r="B148" s="56" t="s">
        <v>127</v>
      </c>
      <c r="C148" s="57">
        <f t="shared" si="14"/>
        <v>0</v>
      </c>
      <c r="D148" s="237"/>
      <c r="E148" s="373"/>
      <c r="F148" s="407">
        <f t="shared" si="10"/>
        <v>0</v>
      </c>
      <c r="G148" s="237"/>
      <c r="H148" s="205"/>
      <c r="I148" s="108">
        <f t="shared" si="11"/>
        <v>0</v>
      </c>
      <c r="J148" s="237"/>
      <c r="K148" s="205"/>
      <c r="L148" s="108">
        <f t="shared" si="12"/>
        <v>0</v>
      </c>
      <c r="M148" s="123"/>
      <c r="N148" s="59"/>
      <c r="O148" s="108">
        <f t="shared" si="13"/>
        <v>0</v>
      </c>
      <c r="P148" s="316"/>
    </row>
    <row r="149" spans="1:16" ht="24" x14ac:dyDescent="0.25">
      <c r="A149" s="36">
        <v>2354</v>
      </c>
      <c r="B149" s="56" t="s">
        <v>128</v>
      </c>
      <c r="C149" s="57">
        <f t="shared" si="14"/>
        <v>0</v>
      </c>
      <c r="D149" s="237"/>
      <c r="E149" s="373"/>
      <c r="F149" s="407">
        <f t="shared" si="10"/>
        <v>0</v>
      </c>
      <c r="G149" s="237"/>
      <c r="H149" s="205"/>
      <c r="I149" s="108">
        <f t="shared" si="11"/>
        <v>0</v>
      </c>
      <c r="J149" s="237"/>
      <c r="K149" s="205"/>
      <c r="L149" s="108">
        <f t="shared" si="12"/>
        <v>0</v>
      </c>
      <c r="M149" s="123"/>
      <c r="N149" s="59"/>
      <c r="O149" s="108">
        <f t="shared" si="13"/>
        <v>0</v>
      </c>
      <c r="P149" s="316"/>
    </row>
    <row r="150" spans="1:16" ht="24" x14ac:dyDescent="0.25">
      <c r="A150" s="36">
        <v>2355</v>
      </c>
      <c r="B150" s="56" t="s">
        <v>129</v>
      </c>
      <c r="C150" s="57">
        <f t="shared" si="14"/>
        <v>0</v>
      </c>
      <c r="D150" s="237"/>
      <c r="E150" s="373"/>
      <c r="F150" s="407">
        <f t="shared" si="10"/>
        <v>0</v>
      </c>
      <c r="G150" s="237"/>
      <c r="H150" s="205"/>
      <c r="I150" s="108">
        <f t="shared" si="11"/>
        <v>0</v>
      </c>
      <c r="J150" s="237"/>
      <c r="K150" s="205"/>
      <c r="L150" s="108">
        <f t="shared" si="12"/>
        <v>0</v>
      </c>
      <c r="M150" s="123"/>
      <c r="N150" s="59"/>
      <c r="O150" s="108">
        <f t="shared" si="13"/>
        <v>0</v>
      </c>
      <c r="P150" s="316"/>
    </row>
    <row r="151" spans="1:16" ht="24" x14ac:dyDescent="0.25">
      <c r="A151" s="36">
        <v>2359</v>
      </c>
      <c r="B151" s="56" t="s">
        <v>130</v>
      </c>
      <c r="C151" s="57">
        <f t="shared" si="14"/>
        <v>0</v>
      </c>
      <c r="D151" s="237"/>
      <c r="E151" s="373"/>
      <c r="F151" s="407">
        <f t="shared" si="10"/>
        <v>0</v>
      </c>
      <c r="G151" s="237"/>
      <c r="H151" s="205"/>
      <c r="I151" s="108">
        <f t="shared" si="11"/>
        <v>0</v>
      </c>
      <c r="J151" s="237"/>
      <c r="K151" s="205"/>
      <c r="L151" s="108">
        <f t="shared" si="12"/>
        <v>0</v>
      </c>
      <c r="M151" s="123"/>
      <c r="N151" s="59"/>
      <c r="O151" s="108">
        <f t="shared" si="13"/>
        <v>0</v>
      </c>
      <c r="P151" s="316"/>
    </row>
    <row r="152" spans="1:16" ht="24.75" customHeight="1" x14ac:dyDescent="0.25">
      <c r="A152" s="109">
        <v>2360</v>
      </c>
      <c r="B152" s="56" t="s">
        <v>131</v>
      </c>
      <c r="C152" s="57">
        <f t="shared" si="14"/>
        <v>0</v>
      </c>
      <c r="D152" s="238">
        <f>SUM(D153:D159)</f>
        <v>0</v>
      </c>
      <c r="E152" s="141">
        <f>SUM(E153:E159)</f>
        <v>0</v>
      </c>
      <c r="F152" s="334">
        <f t="shared" si="10"/>
        <v>0</v>
      </c>
      <c r="G152" s="238">
        <f>SUM(G153:G159)</f>
        <v>0</v>
      </c>
      <c r="H152" s="116">
        <f>SUM(H153:H159)</f>
        <v>0</v>
      </c>
      <c r="I152" s="110">
        <f t="shared" si="11"/>
        <v>0</v>
      </c>
      <c r="J152" s="238">
        <f>SUM(J153:J159)</f>
        <v>0</v>
      </c>
      <c r="K152" s="116">
        <f>SUM(K153:K159)</f>
        <v>0</v>
      </c>
      <c r="L152" s="110">
        <f t="shared" si="12"/>
        <v>0</v>
      </c>
      <c r="M152" s="133">
        <f>SUM(M153:M159)</f>
        <v>0</v>
      </c>
      <c r="N152" s="40">
        <f>SUM(N153:N159)</f>
        <v>0</v>
      </c>
      <c r="O152" s="110">
        <f t="shared" si="13"/>
        <v>0</v>
      </c>
      <c r="P152" s="316"/>
    </row>
    <row r="153" spans="1:16" x14ac:dyDescent="0.25">
      <c r="A153" s="35">
        <v>2361</v>
      </c>
      <c r="B153" s="56" t="s">
        <v>132</v>
      </c>
      <c r="C153" s="57">
        <f t="shared" si="14"/>
        <v>0</v>
      </c>
      <c r="D153" s="237"/>
      <c r="E153" s="373"/>
      <c r="F153" s="407">
        <f t="shared" si="10"/>
        <v>0</v>
      </c>
      <c r="G153" s="237"/>
      <c r="H153" s="205"/>
      <c r="I153" s="108">
        <f t="shared" si="11"/>
        <v>0</v>
      </c>
      <c r="J153" s="237"/>
      <c r="K153" s="205"/>
      <c r="L153" s="108">
        <f t="shared" si="12"/>
        <v>0</v>
      </c>
      <c r="M153" s="123"/>
      <c r="N153" s="59"/>
      <c r="O153" s="108">
        <f t="shared" si="13"/>
        <v>0</v>
      </c>
      <c r="P153" s="316"/>
    </row>
    <row r="154" spans="1:16" ht="24" x14ac:dyDescent="0.25">
      <c r="A154" s="35">
        <v>2362</v>
      </c>
      <c r="B154" s="56" t="s">
        <v>133</v>
      </c>
      <c r="C154" s="57">
        <f t="shared" si="14"/>
        <v>0</v>
      </c>
      <c r="D154" s="237"/>
      <c r="E154" s="373"/>
      <c r="F154" s="407">
        <f t="shared" si="10"/>
        <v>0</v>
      </c>
      <c r="G154" s="237"/>
      <c r="H154" s="205"/>
      <c r="I154" s="108">
        <f t="shared" si="11"/>
        <v>0</v>
      </c>
      <c r="J154" s="237"/>
      <c r="K154" s="205"/>
      <c r="L154" s="108">
        <f t="shared" si="12"/>
        <v>0</v>
      </c>
      <c r="M154" s="123"/>
      <c r="N154" s="59"/>
      <c r="O154" s="108">
        <f t="shared" si="13"/>
        <v>0</v>
      </c>
      <c r="P154" s="316"/>
    </row>
    <row r="155" spans="1:16" x14ac:dyDescent="0.25">
      <c r="A155" s="35">
        <v>2363</v>
      </c>
      <c r="B155" s="56" t="s">
        <v>134</v>
      </c>
      <c r="C155" s="57">
        <f t="shared" si="14"/>
        <v>0</v>
      </c>
      <c r="D155" s="237"/>
      <c r="E155" s="373"/>
      <c r="F155" s="407">
        <f t="shared" si="10"/>
        <v>0</v>
      </c>
      <c r="G155" s="237"/>
      <c r="H155" s="205"/>
      <c r="I155" s="108">
        <f t="shared" si="11"/>
        <v>0</v>
      </c>
      <c r="J155" s="237"/>
      <c r="K155" s="205"/>
      <c r="L155" s="108">
        <f t="shared" si="12"/>
        <v>0</v>
      </c>
      <c r="M155" s="123"/>
      <c r="N155" s="59"/>
      <c r="O155" s="108">
        <f t="shared" si="13"/>
        <v>0</v>
      </c>
      <c r="P155" s="316"/>
    </row>
    <row r="156" spans="1:16" x14ac:dyDescent="0.25">
      <c r="A156" s="35">
        <v>2364</v>
      </c>
      <c r="B156" s="56" t="s">
        <v>135</v>
      </c>
      <c r="C156" s="57">
        <f t="shared" si="14"/>
        <v>0</v>
      </c>
      <c r="D156" s="237"/>
      <c r="E156" s="373"/>
      <c r="F156" s="407">
        <f t="shared" si="10"/>
        <v>0</v>
      </c>
      <c r="G156" s="237"/>
      <c r="H156" s="205"/>
      <c r="I156" s="108">
        <f t="shared" si="11"/>
        <v>0</v>
      </c>
      <c r="J156" s="237"/>
      <c r="K156" s="205"/>
      <c r="L156" s="108">
        <f t="shared" si="12"/>
        <v>0</v>
      </c>
      <c r="M156" s="123"/>
      <c r="N156" s="59"/>
      <c r="O156" s="108">
        <f t="shared" si="13"/>
        <v>0</v>
      </c>
      <c r="P156" s="316"/>
    </row>
    <row r="157" spans="1:16" ht="12.75" customHeight="1" x14ac:dyDescent="0.25">
      <c r="A157" s="35">
        <v>2365</v>
      </c>
      <c r="B157" s="56" t="s">
        <v>136</v>
      </c>
      <c r="C157" s="57">
        <f t="shared" si="14"/>
        <v>0</v>
      </c>
      <c r="D157" s="237"/>
      <c r="E157" s="373"/>
      <c r="F157" s="407">
        <f t="shared" si="10"/>
        <v>0</v>
      </c>
      <c r="G157" s="237"/>
      <c r="H157" s="205"/>
      <c r="I157" s="108">
        <f t="shared" si="11"/>
        <v>0</v>
      </c>
      <c r="J157" s="237"/>
      <c r="K157" s="205"/>
      <c r="L157" s="108">
        <f t="shared" si="12"/>
        <v>0</v>
      </c>
      <c r="M157" s="123"/>
      <c r="N157" s="59"/>
      <c r="O157" s="108">
        <f t="shared" si="13"/>
        <v>0</v>
      </c>
      <c r="P157" s="316"/>
    </row>
    <row r="158" spans="1:16" ht="42.75" customHeight="1" x14ac:dyDescent="0.25">
      <c r="A158" s="35">
        <v>2366</v>
      </c>
      <c r="B158" s="56" t="s">
        <v>137</v>
      </c>
      <c r="C158" s="57">
        <f t="shared" si="14"/>
        <v>0</v>
      </c>
      <c r="D158" s="237"/>
      <c r="E158" s="373"/>
      <c r="F158" s="407">
        <f t="shared" si="10"/>
        <v>0</v>
      </c>
      <c r="G158" s="237"/>
      <c r="H158" s="205"/>
      <c r="I158" s="108">
        <f t="shared" si="11"/>
        <v>0</v>
      </c>
      <c r="J158" s="237"/>
      <c r="K158" s="205"/>
      <c r="L158" s="108">
        <f t="shared" si="12"/>
        <v>0</v>
      </c>
      <c r="M158" s="123"/>
      <c r="N158" s="59"/>
      <c r="O158" s="108">
        <f t="shared" si="13"/>
        <v>0</v>
      </c>
      <c r="P158" s="316"/>
    </row>
    <row r="159" spans="1:16" ht="48" x14ac:dyDescent="0.25">
      <c r="A159" s="35">
        <v>2369</v>
      </c>
      <c r="B159" s="56" t="s">
        <v>138</v>
      </c>
      <c r="C159" s="57">
        <f t="shared" si="14"/>
        <v>0</v>
      </c>
      <c r="D159" s="237"/>
      <c r="E159" s="373"/>
      <c r="F159" s="407">
        <f t="shared" si="10"/>
        <v>0</v>
      </c>
      <c r="G159" s="237"/>
      <c r="H159" s="205"/>
      <c r="I159" s="108">
        <f t="shared" si="11"/>
        <v>0</v>
      </c>
      <c r="J159" s="237"/>
      <c r="K159" s="205"/>
      <c r="L159" s="108">
        <f t="shared" si="12"/>
        <v>0</v>
      </c>
      <c r="M159" s="123"/>
      <c r="N159" s="59"/>
      <c r="O159" s="108">
        <f t="shared" si="13"/>
        <v>0</v>
      </c>
      <c r="P159" s="316"/>
    </row>
    <row r="160" spans="1:16" x14ac:dyDescent="0.25">
      <c r="A160" s="104">
        <v>2370</v>
      </c>
      <c r="B160" s="75" t="s">
        <v>139</v>
      </c>
      <c r="C160" s="57">
        <f t="shared" si="14"/>
        <v>0</v>
      </c>
      <c r="D160" s="239"/>
      <c r="E160" s="374"/>
      <c r="F160" s="408">
        <f t="shared" si="10"/>
        <v>0</v>
      </c>
      <c r="G160" s="239"/>
      <c r="H160" s="206"/>
      <c r="I160" s="112">
        <f t="shared" si="11"/>
        <v>0</v>
      </c>
      <c r="J160" s="239"/>
      <c r="K160" s="206"/>
      <c r="L160" s="112">
        <f t="shared" si="12"/>
        <v>0</v>
      </c>
      <c r="M160" s="275"/>
      <c r="N160" s="111"/>
      <c r="O160" s="112">
        <f t="shared" si="13"/>
        <v>0</v>
      </c>
      <c r="P160" s="320"/>
    </row>
    <row r="161" spans="1:16" x14ac:dyDescent="0.25">
      <c r="A161" s="104">
        <v>2380</v>
      </c>
      <c r="B161" s="75" t="s">
        <v>140</v>
      </c>
      <c r="C161" s="57">
        <f t="shared" si="14"/>
        <v>0</v>
      </c>
      <c r="D161" s="129">
        <f>SUM(D162:D163)</f>
        <v>0</v>
      </c>
      <c r="E161" s="371">
        <f>SUM(E162:E163)</f>
        <v>0</v>
      </c>
      <c r="F161" s="405">
        <f t="shared" si="10"/>
        <v>0</v>
      </c>
      <c r="G161" s="129">
        <f>SUM(G162:G163)</f>
        <v>0</v>
      </c>
      <c r="H161" s="203">
        <f>SUM(H162:H163)</f>
        <v>0</v>
      </c>
      <c r="I161" s="106">
        <f t="shared" si="11"/>
        <v>0</v>
      </c>
      <c r="J161" s="129">
        <f>SUM(J162:J163)</f>
        <v>0</v>
      </c>
      <c r="K161" s="203">
        <f>SUM(K162:K163)</f>
        <v>0</v>
      </c>
      <c r="L161" s="106">
        <f t="shared" si="12"/>
        <v>0</v>
      </c>
      <c r="M161" s="134">
        <f>SUM(M162:M163)</f>
        <v>0</v>
      </c>
      <c r="N161" s="105">
        <f>SUM(N162:N163)</f>
        <v>0</v>
      </c>
      <c r="O161" s="106">
        <f t="shared" si="13"/>
        <v>0</v>
      </c>
      <c r="P161" s="320"/>
    </row>
    <row r="162" spans="1:16" x14ac:dyDescent="0.25">
      <c r="A162" s="30">
        <v>2381</v>
      </c>
      <c r="B162" s="50" t="s">
        <v>141</v>
      </c>
      <c r="C162" s="57">
        <f t="shared" si="14"/>
        <v>0</v>
      </c>
      <c r="D162" s="236"/>
      <c r="E162" s="372"/>
      <c r="F162" s="406">
        <f t="shared" si="10"/>
        <v>0</v>
      </c>
      <c r="G162" s="236"/>
      <c r="H162" s="204"/>
      <c r="I162" s="107">
        <f t="shared" si="11"/>
        <v>0</v>
      </c>
      <c r="J162" s="236"/>
      <c r="K162" s="204"/>
      <c r="L162" s="107">
        <f t="shared" si="12"/>
        <v>0</v>
      </c>
      <c r="M162" s="268"/>
      <c r="N162" s="53"/>
      <c r="O162" s="107">
        <f t="shared" si="13"/>
        <v>0</v>
      </c>
      <c r="P162" s="315"/>
    </row>
    <row r="163" spans="1:16" ht="24" x14ac:dyDescent="0.25">
      <c r="A163" s="35">
        <v>2389</v>
      </c>
      <c r="B163" s="56" t="s">
        <v>142</v>
      </c>
      <c r="C163" s="57">
        <f t="shared" si="14"/>
        <v>0</v>
      </c>
      <c r="D163" s="237"/>
      <c r="E163" s="373"/>
      <c r="F163" s="407">
        <f t="shared" si="10"/>
        <v>0</v>
      </c>
      <c r="G163" s="237"/>
      <c r="H163" s="205"/>
      <c r="I163" s="108">
        <f t="shared" si="11"/>
        <v>0</v>
      </c>
      <c r="J163" s="237"/>
      <c r="K163" s="205"/>
      <c r="L163" s="108">
        <f t="shared" si="12"/>
        <v>0</v>
      </c>
      <c r="M163" s="123"/>
      <c r="N163" s="59"/>
      <c r="O163" s="108">
        <f t="shared" si="13"/>
        <v>0</v>
      </c>
      <c r="P163" s="316"/>
    </row>
    <row r="164" spans="1:16" x14ac:dyDescent="0.25">
      <c r="A164" s="104">
        <v>2390</v>
      </c>
      <c r="B164" s="75" t="s">
        <v>143</v>
      </c>
      <c r="C164" s="57">
        <f t="shared" si="14"/>
        <v>0</v>
      </c>
      <c r="D164" s="239"/>
      <c r="E164" s="374"/>
      <c r="F164" s="408">
        <f t="shared" si="10"/>
        <v>0</v>
      </c>
      <c r="G164" s="239"/>
      <c r="H164" s="206"/>
      <c r="I164" s="112">
        <f t="shared" si="11"/>
        <v>0</v>
      </c>
      <c r="J164" s="239"/>
      <c r="K164" s="206"/>
      <c r="L164" s="112">
        <f t="shared" si="12"/>
        <v>0</v>
      </c>
      <c r="M164" s="275"/>
      <c r="N164" s="111"/>
      <c r="O164" s="112">
        <f t="shared" si="13"/>
        <v>0</v>
      </c>
      <c r="P164" s="320"/>
    </row>
    <row r="165" spans="1:16" x14ac:dyDescent="0.25">
      <c r="A165" s="44">
        <v>2400</v>
      </c>
      <c r="B165" s="102" t="s">
        <v>144</v>
      </c>
      <c r="C165" s="45">
        <f t="shared" si="14"/>
        <v>0</v>
      </c>
      <c r="D165" s="241"/>
      <c r="E165" s="375"/>
      <c r="F165" s="410">
        <f t="shared" si="10"/>
        <v>0</v>
      </c>
      <c r="G165" s="241"/>
      <c r="H165" s="208"/>
      <c r="I165" s="118">
        <f t="shared" si="11"/>
        <v>0</v>
      </c>
      <c r="J165" s="241"/>
      <c r="K165" s="208"/>
      <c r="L165" s="118">
        <f t="shared" si="12"/>
        <v>0</v>
      </c>
      <c r="M165" s="276"/>
      <c r="N165" s="117"/>
      <c r="O165" s="118">
        <f t="shared" si="13"/>
        <v>0</v>
      </c>
      <c r="P165" s="318"/>
    </row>
    <row r="166" spans="1:16" ht="24" x14ac:dyDescent="0.25">
      <c r="A166" s="44">
        <v>2500</v>
      </c>
      <c r="B166" s="102" t="s">
        <v>145</v>
      </c>
      <c r="C166" s="45">
        <f t="shared" si="14"/>
        <v>0</v>
      </c>
      <c r="D166" s="235">
        <f>SUM(D167,D172)</f>
        <v>0</v>
      </c>
      <c r="E166" s="370">
        <f>SUM(E167,E172)</f>
        <v>0</v>
      </c>
      <c r="F166" s="404">
        <f t="shared" si="10"/>
        <v>0</v>
      </c>
      <c r="G166" s="235">
        <f>SUM(G167,G172)</f>
        <v>0</v>
      </c>
      <c r="H166" s="103">
        <f t="shared" ref="H166" si="19">SUM(H167,H172)</f>
        <v>0</v>
      </c>
      <c r="I166" s="113">
        <f t="shared" si="11"/>
        <v>0</v>
      </c>
      <c r="J166" s="235">
        <f>SUM(J167,J172)</f>
        <v>0</v>
      </c>
      <c r="K166" s="103">
        <f t="shared" ref="K166" si="20">SUM(K167,K172)</f>
        <v>0</v>
      </c>
      <c r="L166" s="113">
        <f t="shared" si="12"/>
        <v>0</v>
      </c>
      <c r="M166" s="138">
        <f t="shared" ref="M166" si="21">SUM(M167,M172)</f>
        <v>0</v>
      </c>
      <c r="N166" s="128">
        <f t="shared" ref="N166" si="22">SUM(N167,N172)</f>
        <v>0</v>
      </c>
      <c r="O166" s="154">
        <f t="shared" si="13"/>
        <v>0</v>
      </c>
      <c r="P166" s="325"/>
    </row>
    <row r="167" spans="1:16" ht="16.5" customHeight="1" x14ac:dyDescent="0.25">
      <c r="A167" s="114">
        <v>2510</v>
      </c>
      <c r="B167" s="50" t="s">
        <v>146</v>
      </c>
      <c r="C167" s="51">
        <f t="shared" si="14"/>
        <v>0</v>
      </c>
      <c r="D167" s="240">
        <f>SUM(D168:D171)</f>
        <v>0</v>
      </c>
      <c r="E167" s="140">
        <f>SUM(E168:E171)</f>
        <v>0</v>
      </c>
      <c r="F167" s="409">
        <f t="shared" si="10"/>
        <v>0</v>
      </c>
      <c r="G167" s="240">
        <f>SUM(G168:G171)</f>
        <v>0</v>
      </c>
      <c r="H167" s="207">
        <f t="shared" ref="H167" si="23">SUM(H168:H171)</f>
        <v>0</v>
      </c>
      <c r="I167" s="115">
        <f t="shared" si="11"/>
        <v>0</v>
      </c>
      <c r="J167" s="240">
        <f>SUM(J168:J171)</f>
        <v>0</v>
      </c>
      <c r="K167" s="207">
        <f t="shared" ref="K167" si="24">SUM(K168:K171)</f>
        <v>0</v>
      </c>
      <c r="L167" s="115">
        <f t="shared" si="12"/>
        <v>0</v>
      </c>
      <c r="M167" s="282">
        <f t="shared" ref="M167" si="25">SUM(M168:M171)</f>
        <v>0</v>
      </c>
      <c r="N167" s="285">
        <f t="shared" ref="N167" si="26">SUM(N168:N171)</f>
        <v>0</v>
      </c>
      <c r="O167" s="290">
        <f t="shared" si="13"/>
        <v>0</v>
      </c>
      <c r="P167" s="319"/>
    </row>
    <row r="168" spans="1:16" ht="24" x14ac:dyDescent="0.25">
      <c r="A168" s="36">
        <v>2512</v>
      </c>
      <c r="B168" s="56" t="s">
        <v>147</v>
      </c>
      <c r="C168" s="57">
        <f t="shared" si="14"/>
        <v>0</v>
      </c>
      <c r="D168" s="237"/>
      <c r="E168" s="373"/>
      <c r="F168" s="407">
        <f t="shared" si="10"/>
        <v>0</v>
      </c>
      <c r="G168" s="237"/>
      <c r="H168" s="205"/>
      <c r="I168" s="108">
        <f t="shared" si="11"/>
        <v>0</v>
      </c>
      <c r="J168" s="237"/>
      <c r="K168" s="205"/>
      <c r="L168" s="108">
        <f t="shared" si="12"/>
        <v>0</v>
      </c>
      <c r="M168" s="123"/>
      <c r="N168" s="59"/>
      <c r="O168" s="108">
        <f t="shared" si="13"/>
        <v>0</v>
      </c>
      <c r="P168" s="316"/>
    </row>
    <row r="169" spans="1:16" ht="36" x14ac:dyDescent="0.25">
      <c r="A169" s="36">
        <v>2513</v>
      </c>
      <c r="B169" s="56" t="s">
        <v>148</v>
      </c>
      <c r="C169" s="57">
        <f t="shared" si="14"/>
        <v>0</v>
      </c>
      <c r="D169" s="237"/>
      <c r="E169" s="373"/>
      <c r="F169" s="407">
        <f t="shared" si="10"/>
        <v>0</v>
      </c>
      <c r="G169" s="237"/>
      <c r="H169" s="205"/>
      <c r="I169" s="108">
        <f t="shared" si="11"/>
        <v>0</v>
      </c>
      <c r="J169" s="237"/>
      <c r="K169" s="205"/>
      <c r="L169" s="108">
        <f t="shared" si="12"/>
        <v>0</v>
      </c>
      <c r="M169" s="123"/>
      <c r="N169" s="59"/>
      <c r="O169" s="108">
        <f t="shared" si="13"/>
        <v>0</v>
      </c>
      <c r="P169" s="316"/>
    </row>
    <row r="170" spans="1:16" ht="24" x14ac:dyDescent="0.25">
      <c r="A170" s="36">
        <v>2515</v>
      </c>
      <c r="B170" s="56" t="s">
        <v>149</v>
      </c>
      <c r="C170" s="57">
        <f t="shared" si="14"/>
        <v>0</v>
      </c>
      <c r="D170" s="237"/>
      <c r="E170" s="373"/>
      <c r="F170" s="407">
        <f t="shared" si="10"/>
        <v>0</v>
      </c>
      <c r="G170" s="237"/>
      <c r="H170" s="205"/>
      <c r="I170" s="108">
        <f t="shared" si="11"/>
        <v>0</v>
      </c>
      <c r="J170" s="237"/>
      <c r="K170" s="205"/>
      <c r="L170" s="108">
        <f t="shared" si="12"/>
        <v>0</v>
      </c>
      <c r="M170" s="123"/>
      <c r="N170" s="59"/>
      <c r="O170" s="108">
        <f t="shared" si="13"/>
        <v>0</v>
      </c>
      <c r="P170" s="316"/>
    </row>
    <row r="171" spans="1:16" ht="24" x14ac:dyDescent="0.25">
      <c r="A171" s="36">
        <v>2519</v>
      </c>
      <c r="B171" s="56" t="s">
        <v>150</v>
      </c>
      <c r="C171" s="57">
        <f t="shared" si="14"/>
        <v>0</v>
      </c>
      <c r="D171" s="237"/>
      <c r="E171" s="373"/>
      <c r="F171" s="407">
        <f t="shared" si="10"/>
        <v>0</v>
      </c>
      <c r="G171" s="237"/>
      <c r="H171" s="205"/>
      <c r="I171" s="108">
        <f t="shared" si="11"/>
        <v>0</v>
      </c>
      <c r="J171" s="237"/>
      <c r="K171" s="205"/>
      <c r="L171" s="108">
        <f t="shared" si="12"/>
        <v>0</v>
      </c>
      <c r="M171" s="123"/>
      <c r="N171" s="59"/>
      <c r="O171" s="108">
        <f t="shared" si="13"/>
        <v>0</v>
      </c>
      <c r="P171" s="316"/>
    </row>
    <row r="172" spans="1:16" ht="24" x14ac:dyDescent="0.25">
      <c r="A172" s="109">
        <v>2520</v>
      </c>
      <c r="B172" s="56" t="s">
        <v>151</v>
      </c>
      <c r="C172" s="57">
        <f t="shared" si="14"/>
        <v>0</v>
      </c>
      <c r="D172" s="237"/>
      <c r="E172" s="373"/>
      <c r="F172" s="407">
        <f t="shared" si="10"/>
        <v>0</v>
      </c>
      <c r="G172" s="237"/>
      <c r="H172" s="205"/>
      <c r="I172" s="108">
        <f t="shared" si="11"/>
        <v>0</v>
      </c>
      <c r="J172" s="237"/>
      <c r="K172" s="205"/>
      <c r="L172" s="108">
        <f t="shared" si="12"/>
        <v>0</v>
      </c>
      <c r="M172" s="123"/>
      <c r="N172" s="59"/>
      <c r="O172" s="108">
        <f t="shared" si="13"/>
        <v>0</v>
      </c>
      <c r="P172" s="316"/>
    </row>
    <row r="173" spans="1:16" s="119" customFormat="1" ht="48" x14ac:dyDescent="0.25">
      <c r="A173" s="17">
        <v>2800</v>
      </c>
      <c r="B173" s="50" t="s">
        <v>152</v>
      </c>
      <c r="C173" s="51">
        <f t="shared" si="14"/>
        <v>0</v>
      </c>
      <c r="D173" s="219"/>
      <c r="E173" s="353"/>
      <c r="F173" s="387">
        <f t="shared" si="10"/>
        <v>0</v>
      </c>
      <c r="G173" s="219"/>
      <c r="H173" s="189"/>
      <c r="I173" s="34">
        <f t="shared" si="11"/>
        <v>0</v>
      </c>
      <c r="J173" s="219"/>
      <c r="K173" s="189"/>
      <c r="L173" s="34">
        <f t="shared" si="12"/>
        <v>0</v>
      </c>
      <c r="M173" s="264"/>
      <c r="N173" s="33"/>
      <c r="O173" s="34">
        <f t="shared" si="13"/>
        <v>0</v>
      </c>
      <c r="P173" s="315"/>
    </row>
    <row r="174" spans="1:16" x14ac:dyDescent="0.25">
      <c r="A174" s="98">
        <v>3000</v>
      </c>
      <c r="B174" s="98" t="s">
        <v>153</v>
      </c>
      <c r="C174" s="99">
        <f t="shared" si="14"/>
        <v>0</v>
      </c>
      <c r="D174" s="234">
        <f>SUM(D175,D185)</f>
        <v>0</v>
      </c>
      <c r="E174" s="369">
        <f>SUM(E175,E185)</f>
        <v>0</v>
      </c>
      <c r="F174" s="403">
        <f t="shared" si="10"/>
        <v>0</v>
      </c>
      <c r="G174" s="234">
        <f>SUM(G175,G185)</f>
        <v>0</v>
      </c>
      <c r="H174" s="202">
        <f>SUM(H175,H185)</f>
        <v>0</v>
      </c>
      <c r="I174" s="101">
        <f t="shared" si="11"/>
        <v>0</v>
      </c>
      <c r="J174" s="234">
        <f>SUM(J175,J185)</f>
        <v>0</v>
      </c>
      <c r="K174" s="202">
        <f>SUM(K175,K185)</f>
        <v>0</v>
      </c>
      <c r="L174" s="101">
        <f t="shared" si="12"/>
        <v>0</v>
      </c>
      <c r="M174" s="137">
        <f>SUM(M175,M185)</f>
        <v>0</v>
      </c>
      <c r="N174" s="100">
        <f>SUM(N175,N185)</f>
        <v>0</v>
      </c>
      <c r="O174" s="101">
        <f t="shared" si="13"/>
        <v>0</v>
      </c>
      <c r="P174" s="324"/>
    </row>
    <row r="175" spans="1:16" ht="24" x14ac:dyDescent="0.25">
      <c r="A175" s="44">
        <v>3200</v>
      </c>
      <c r="B175" s="120" t="s">
        <v>312</v>
      </c>
      <c r="C175" s="45">
        <f t="shared" si="14"/>
        <v>0</v>
      </c>
      <c r="D175" s="235">
        <f>SUM(D176,D180)</f>
        <v>0</v>
      </c>
      <c r="E175" s="370">
        <f>SUM(E176,E180)</f>
        <v>0</v>
      </c>
      <c r="F175" s="404">
        <f t="shared" si="10"/>
        <v>0</v>
      </c>
      <c r="G175" s="235">
        <f>SUM(G176,G180)</f>
        <v>0</v>
      </c>
      <c r="H175" s="103">
        <f t="shared" ref="H175" si="27">SUM(H176,H180)</f>
        <v>0</v>
      </c>
      <c r="I175" s="113">
        <f t="shared" si="11"/>
        <v>0</v>
      </c>
      <c r="J175" s="235">
        <f>SUM(J176,J180)</f>
        <v>0</v>
      </c>
      <c r="K175" s="103">
        <f t="shared" ref="K175" si="28">SUM(K176,K180)</f>
        <v>0</v>
      </c>
      <c r="L175" s="113">
        <f t="shared" si="12"/>
        <v>0</v>
      </c>
      <c r="M175" s="138">
        <f t="shared" ref="M175" si="29">SUM(M176,M180)</f>
        <v>0</v>
      </c>
      <c r="N175" s="128">
        <f t="shared" ref="N175" si="30">SUM(N176,N180)</f>
        <v>0</v>
      </c>
      <c r="O175" s="154">
        <f t="shared" si="13"/>
        <v>0</v>
      </c>
      <c r="P175" s="325"/>
    </row>
    <row r="176" spans="1:16" ht="50.25" customHeight="1" x14ac:dyDescent="0.25">
      <c r="A176" s="114">
        <v>3260</v>
      </c>
      <c r="B176" s="50" t="s">
        <v>154</v>
      </c>
      <c r="C176" s="51">
        <f t="shared" si="14"/>
        <v>0</v>
      </c>
      <c r="D176" s="240">
        <f>SUM(D177:D179)</f>
        <v>0</v>
      </c>
      <c r="E176" s="140">
        <f>SUM(E177:E179)</f>
        <v>0</v>
      </c>
      <c r="F176" s="409">
        <f t="shared" si="10"/>
        <v>0</v>
      </c>
      <c r="G176" s="240">
        <f>SUM(G177:G179)</f>
        <v>0</v>
      </c>
      <c r="H176" s="207">
        <f>SUM(H177:H179)</f>
        <v>0</v>
      </c>
      <c r="I176" s="115">
        <f t="shared" si="11"/>
        <v>0</v>
      </c>
      <c r="J176" s="240">
        <f>SUM(J177:J179)</f>
        <v>0</v>
      </c>
      <c r="K176" s="207">
        <f>SUM(K177:K179)</f>
        <v>0</v>
      </c>
      <c r="L176" s="115">
        <f t="shared" si="12"/>
        <v>0</v>
      </c>
      <c r="M176" s="139">
        <f>SUM(M177:M179)</f>
        <v>0</v>
      </c>
      <c r="N176" s="67">
        <f>SUM(N177:N179)</f>
        <v>0</v>
      </c>
      <c r="O176" s="115">
        <f t="shared" si="13"/>
        <v>0</v>
      </c>
      <c r="P176" s="315"/>
    </row>
    <row r="177" spans="1:16" ht="24" x14ac:dyDescent="0.25">
      <c r="A177" s="36">
        <v>3261</v>
      </c>
      <c r="B177" s="56" t="s">
        <v>155</v>
      </c>
      <c r="C177" s="57">
        <f t="shared" si="14"/>
        <v>0</v>
      </c>
      <c r="D177" s="237"/>
      <c r="E177" s="373"/>
      <c r="F177" s="407">
        <f t="shared" si="10"/>
        <v>0</v>
      </c>
      <c r="G177" s="237"/>
      <c r="H177" s="205"/>
      <c r="I177" s="108">
        <f t="shared" si="11"/>
        <v>0</v>
      </c>
      <c r="J177" s="237"/>
      <c r="K177" s="205"/>
      <c r="L177" s="108">
        <f t="shared" si="12"/>
        <v>0</v>
      </c>
      <c r="M177" s="123"/>
      <c r="N177" s="59"/>
      <c r="O177" s="108">
        <f t="shared" si="13"/>
        <v>0</v>
      </c>
      <c r="P177" s="316"/>
    </row>
    <row r="178" spans="1:16" ht="36" x14ac:dyDescent="0.25">
      <c r="A178" s="36">
        <v>3262</v>
      </c>
      <c r="B178" s="56" t="s">
        <v>313</v>
      </c>
      <c r="C178" s="57">
        <f t="shared" si="14"/>
        <v>0</v>
      </c>
      <c r="D178" s="237"/>
      <c r="E178" s="373"/>
      <c r="F178" s="407">
        <f t="shared" si="10"/>
        <v>0</v>
      </c>
      <c r="G178" s="237"/>
      <c r="H178" s="205"/>
      <c r="I178" s="108">
        <f t="shared" si="11"/>
        <v>0</v>
      </c>
      <c r="J178" s="237"/>
      <c r="K178" s="205"/>
      <c r="L178" s="108">
        <f t="shared" si="12"/>
        <v>0</v>
      </c>
      <c r="M178" s="123"/>
      <c r="N178" s="59"/>
      <c r="O178" s="108">
        <f t="shared" si="13"/>
        <v>0</v>
      </c>
      <c r="P178" s="316"/>
    </row>
    <row r="179" spans="1:16" ht="24" x14ac:dyDescent="0.25">
      <c r="A179" s="36">
        <v>3263</v>
      </c>
      <c r="B179" s="56" t="s">
        <v>156</v>
      </c>
      <c r="C179" s="57">
        <f t="shared" si="14"/>
        <v>0</v>
      </c>
      <c r="D179" s="237"/>
      <c r="E179" s="373"/>
      <c r="F179" s="407">
        <f t="shared" si="10"/>
        <v>0</v>
      </c>
      <c r="G179" s="237"/>
      <c r="H179" s="205"/>
      <c r="I179" s="108">
        <f t="shared" si="11"/>
        <v>0</v>
      </c>
      <c r="J179" s="237"/>
      <c r="K179" s="205"/>
      <c r="L179" s="108">
        <f t="shared" si="12"/>
        <v>0</v>
      </c>
      <c r="M179" s="123"/>
      <c r="N179" s="59"/>
      <c r="O179" s="108">
        <f t="shared" si="13"/>
        <v>0</v>
      </c>
      <c r="P179" s="316"/>
    </row>
    <row r="180" spans="1:16" ht="84" x14ac:dyDescent="0.25">
      <c r="A180" s="114">
        <v>3290</v>
      </c>
      <c r="B180" s="50" t="s">
        <v>314</v>
      </c>
      <c r="C180" s="57">
        <f t="shared" si="14"/>
        <v>0</v>
      </c>
      <c r="D180" s="240">
        <f>SUM(D181:D184)</f>
        <v>0</v>
      </c>
      <c r="E180" s="140">
        <f>SUM(E181:E184)</f>
        <v>0</v>
      </c>
      <c r="F180" s="409">
        <f t="shared" si="10"/>
        <v>0</v>
      </c>
      <c r="G180" s="240">
        <f>SUM(G181:G184)</f>
        <v>0</v>
      </c>
      <c r="H180" s="207">
        <f t="shared" ref="H180" si="31">SUM(H181:H184)</f>
        <v>0</v>
      </c>
      <c r="I180" s="115">
        <f t="shared" si="11"/>
        <v>0</v>
      </c>
      <c r="J180" s="240">
        <f>SUM(J181:J184)</f>
        <v>0</v>
      </c>
      <c r="K180" s="207">
        <f t="shared" ref="K180" si="32">SUM(K181:K184)</f>
        <v>0</v>
      </c>
      <c r="L180" s="115">
        <f t="shared" si="12"/>
        <v>0</v>
      </c>
      <c r="M180" s="142">
        <f t="shared" ref="M180" si="33">SUM(M181:M184)</f>
        <v>0</v>
      </c>
      <c r="N180" s="286">
        <f t="shared" ref="N180" si="34">SUM(N181:N184)</f>
        <v>0</v>
      </c>
      <c r="O180" s="291">
        <f t="shared" si="13"/>
        <v>0</v>
      </c>
      <c r="P180" s="327"/>
    </row>
    <row r="181" spans="1:16" ht="72" x14ac:dyDescent="0.25">
      <c r="A181" s="36">
        <v>3291</v>
      </c>
      <c r="B181" s="56" t="s">
        <v>157</v>
      </c>
      <c r="C181" s="57">
        <f t="shared" si="14"/>
        <v>0</v>
      </c>
      <c r="D181" s="237"/>
      <c r="E181" s="373"/>
      <c r="F181" s="407">
        <f t="shared" ref="F181:F242" si="35">D181+E181</f>
        <v>0</v>
      </c>
      <c r="G181" s="237"/>
      <c r="H181" s="205"/>
      <c r="I181" s="108">
        <f t="shared" ref="I181:I242" si="36">G181+H181</f>
        <v>0</v>
      </c>
      <c r="J181" s="237"/>
      <c r="K181" s="205"/>
      <c r="L181" s="108">
        <f t="shared" ref="L181:L242" si="37">J181+K181</f>
        <v>0</v>
      </c>
      <c r="M181" s="123"/>
      <c r="N181" s="59"/>
      <c r="O181" s="108">
        <f t="shared" ref="O181:O242" si="38">M181+N181</f>
        <v>0</v>
      </c>
      <c r="P181" s="316"/>
    </row>
    <row r="182" spans="1:16" ht="72" x14ac:dyDescent="0.25">
      <c r="A182" s="36">
        <v>3292</v>
      </c>
      <c r="B182" s="56" t="s">
        <v>315</v>
      </c>
      <c r="C182" s="57">
        <f t="shared" si="14"/>
        <v>0</v>
      </c>
      <c r="D182" s="237"/>
      <c r="E182" s="373"/>
      <c r="F182" s="407">
        <f t="shared" si="35"/>
        <v>0</v>
      </c>
      <c r="G182" s="237"/>
      <c r="H182" s="205"/>
      <c r="I182" s="108">
        <f t="shared" si="36"/>
        <v>0</v>
      </c>
      <c r="J182" s="237"/>
      <c r="K182" s="205"/>
      <c r="L182" s="108">
        <f t="shared" si="37"/>
        <v>0</v>
      </c>
      <c r="M182" s="123"/>
      <c r="N182" s="59"/>
      <c r="O182" s="108">
        <f t="shared" si="38"/>
        <v>0</v>
      </c>
      <c r="P182" s="316"/>
    </row>
    <row r="183" spans="1:16" ht="72" x14ac:dyDescent="0.25">
      <c r="A183" s="36">
        <v>3293</v>
      </c>
      <c r="B183" s="56" t="s">
        <v>316</v>
      </c>
      <c r="C183" s="57">
        <f t="shared" si="14"/>
        <v>0</v>
      </c>
      <c r="D183" s="237"/>
      <c r="E183" s="373"/>
      <c r="F183" s="407">
        <f t="shared" si="35"/>
        <v>0</v>
      </c>
      <c r="G183" s="237"/>
      <c r="H183" s="205"/>
      <c r="I183" s="108">
        <f t="shared" si="36"/>
        <v>0</v>
      </c>
      <c r="J183" s="237"/>
      <c r="K183" s="205"/>
      <c r="L183" s="108">
        <f t="shared" si="37"/>
        <v>0</v>
      </c>
      <c r="M183" s="123"/>
      <c r="N183" s="59"/>
      <c r="O183" s="108">
        <f t="shared" si="38"/>
        <v>0</v>
      </c>
      <c r="P183" s="316"/>
    </row>
    <row r="184" spans="1:16" ht="60" x14ac:dyDescent="0.25">
      <c r="A184" s="124">
        <v>3294</v>
      </c>
      <c r="B184" s="56" t="s">
        <v>158</v>
      </c>
      <c r="C184" s="122">
        <f t="shared" si="14"/>
        <v>0</v>
      </c>
      <c r="D184" s="242"/>
      <c r="E184" s="376"/>
      <c r="F184" s="411">
        <f t="shared" si="35"/>
        <v>0</v>
      </c>
      <c r="G184" s="242"/>
      <c r="H184" s="209"/>
      <c r="I184" s="149">
        <f t="shared" si="36"/>
        <v>0</v>
      </c>
      <c r="J184" s="242"/>
      <c r="K184" s="209"/>
      <c r="L184" s="149">
        <f t="shared" si="37"/>
        <v>0</v>
      </c>
      <c r="M184" s="126"/>
      <c r="N184" s="125"/>
      <c r="O184" s="149">
        <f t="shared" si="38"/>
        <v>0</v>
      </c>
      <c r="P184" s="327"/>
    </row>
    <row r="185" spans="1:16" ht="48" x14ac:dyDescent="0.25">
      <c r="A185" s="71">
        <v>3300</v>
      </c>
      <c r="B185" s="120" t="s">
        <v>159</v>
      </c>
      <c r="C185" s="127">
        <f t="shared" si="14"/>
        <v>0</v>
      </c>
      <c r="D185" s="243">
        <f>SUM(D186:D187)</f>
        <v>0</v>
      </c>
      <c r="E185" s="377">
        <f>SUM(E186:E187)</f>
        <v>0</v>
      </c>
      <c r="F185" s="412">
        <f t="shared" si="35"/>
        <v>0</v>
      </c>
      <c r="G185" s="243">
        <f>SUM(G186:G187)</f>
        <v>0</v>
      </c>
      <c r="H185" s="210">
        <f t="shared" ref="H185" si="39">SUM(H186:H187)</f>
        <v>0</v>
      </c>
      <c r="I185" s="154">
        <f t="shared" si="36"/>
        <v>0</v>
      </c>
      <c r="J185" s="243">
        <f>SUM(J186:J187)</f>
        <v>0</v>
      </c>
      <c r="K185" s="210">
        <f t="shared" ref="K185" si="40">SUM(K186:K187)</f>
        <v>0</v>
      </c>
      <c r="L185" s="154">
        <f t="shared" si="37"/>
        <v>0</v>
      </c>
      <c r="M185" s="138">
        <f t="shared" ref="M185" si="41">SUM(M186:M187)</f>
        <v>0</v>
      </c>
      <c r="N185" s="128">
        <f t="shared" ref="N185" si="42">SUM(N186:N187)</f>
        <v>0</v>
      </c>
      <c r="O185" s="154">
        <f t="shared" si="38"/>
        <v>0</v>
      </c>
      <c r="P185" s="325"/>
    </row>
    <row r="186" spans="1:16" ht="48" x14ac:dyDescent="0.25">
      <c r="A186" s="74">
        <v>3310</v>
      </c>
      <c r="B186" s="75" t="s">
        <v>160</v>
      </c>
      <c r="C186" s="80">
        <f t="shared" si="14"/>
        <v>0</v>
      </c>
      <c r="D186" s="239"/>
      <c r="E186" s="374"/>
      <c r="F186" s="408">
        <f t="shared" si="35"/>
        <v>0</v>
      </c>
      <c r="G186" s="239"/>
      <c r="H186" s="206"/>
      <c r="I186" s="112">
        <f t="shared" si="36"/>
        <v>0</v>
      </c>
      <c r="J186" s="239"/>
      <c r="K186" s="206"/>
      <c r="L186" s="112">
        <f t="shared" si="37"/>
        <v>0</v>
      </c>
      <c r="M186" s="275"/>
      <c r="N186" s="111"/>
      <c r="O186" s="112">
        <f t="shared" si="38"/>
        <v>0</v>
      </c>
      <c r="P186" s="320"/>
    </row>
    <row r="187" spans="1:16" ht="58.5" customHeight="1" x14ac:dyDescent="0.25">
      <c r="A187" s="31">
        <v>3320</v>
      </c>
      <c r="B187" s="50" t="s">
        <v>161</v>
      </c>
      <c r="C187" s="51">
        <f t="shared" si="14"/>
        <v>0</v>
      </c>
      <c r="D187" s="236"/>
      <c r="E187" s="372"/>
      <c r="F187" s="406">
        <f t="shared" si="35"/>
        <v>0</v>
      </c>
      <c r="G187" s="236"/>
      <c r="H187" s="204"/>
      <c r="I187" s="107">
        <f t="shared" si="36"/>
        <v>0</v>
      </c>
      <c r="J187" s="236"/>
      <c r="K187" s="204"/>
      <c r="L187" s="107">
        <f t="shared" si="37"/>
        <v>0</v>
      </c>
      <c r="M187" s="268"/>
      <c r="N187" s="53"/>
      <c r="O187" s="107">
        <f t="shared" si="38"/>
        <v>0</v>
      </c>
      <c r="P187" s="315"/>
    </row>
    <row r="188" spans="1:16" x14ac:dyDescent="0.25">
      <c r="A188" s="130">
        <v>4000</v>
      </c>
      <c r="B188" s="98" t="s">
        <v>162</v>
      </c>
      <c r="C188" s="99">
        <f t="shared" si="14"/>
        <v>0</v>
      </c>
      <c r="D188" s="234">
        <f>SUM(D189,D192)</f>
        <v>0</v>
      </c>
      <c r="E188" s="369">
        <f>SUM(E189,E192)</f>
        <v>0</v>
      </c>
      <c r="F188" s="403">
        <f t="shared" si="35"/>
        <v>0</v>
      </c>
      <c r="G188" s="234">
        <f>SUM(G189,G192)</f>
        <v>0</v>
      </c>
      <c r="H188" s="202">
        <f>SUM(H189,H192)</f>
        <v>0</v>
      </c>
      <c r="I188" s="101">
        <f t="shared" si="36"/>
        <v>0</v>
      </c>
      <c r="J188" s="234">
        <f>SUM(J189,J192)</f>
        <v>0</v>
      </c>
      <c r="K188" s="202">
        <f>SUM(K189,K192)</f>
        <v>0</v>
      </c>
      <c r="L188" s="101">
        <f t="shared" si="37"/>
        <v>0</v>
      </c>
      <c r="M188" s="137">
        <f>SUM(M189,M192)</f>
        <v>0</v>
      </c>
      <c r="N188" s="100">
        <f>SUM(N189,N192)</f>
        <v>0</v>
      </c>
      <c r="O188" s="101">
        <f t="shared" si="38"/>
        <v>0</v>
      </c>
      <c r="P188" s="324"/>
    </row>
    <row r="189" spans="1:16" ht="24" x14ac:dyDescent="0.25">
      <c r="A189" s="131">
        <v>4200</v>
      </c>
      <c r="B189" s="102" t="s">
        <v>163</v>
      </c>
      <c r="C189" s="45">
        <f t="shared" si="14"/>
        <v>0</v>
      </c>
      <c r="D189" s="235">
        <f>SUM(D190,D191)</f>
        <v>0</v>
      </c>
      <c r="E189" s="370">
        <f>SUM(E190,E191)</f>
        <v>0</v>
      </c>
      <c r="F189" s="404">
        <f t="shared" si="35"/>
        <v>0</v>
      </c>
      <c r="G189" s="235">
        <f>SUM(G190,G191)</f>
        <v>0</v>
      </c>
      <c r="H189" s="103">
        <f>SUM(H190,H191)</f>
        <v>0</v>
      </c>
      <c r="I189" s="113">
        <f t="shared" si="36"/>
        <v>0</v>
      </c>
      <c r="J189" s="235">
        <f>SUM(J190,J191)</f>
        <v>0</v>
      </c>
      <c r="K189" s="103">
        <f>SUM(K190,K191)</f>
        <v>0</v>
      </c>
      <c r="L189" s="113">
        <f t="shared" si="37"/>
        <v>0</v>
      </c>
      <c r="M189" s="121">
        <f>SUM(M190,M191)</f>
        <v>0</v>
      </c>
      <c r="N189" s="48">
        <f>SUM(N190,N191)</f>
        <v>0</v>
      </c>
      <c r="O189" s="113">
        <f t="shared" si="38"/>
        <v>0</v>
      </c>
      <c r="P189" s="318"/>
    </row>
    <row r="190" spans="1:16" ht="36" x14ac:dyDescent="0.25">
      <c r="A190" s="114">
        <v>4240</v>
      </c>
      <c r="B190" s="50" t="s">
        <v>317</v>
      </c>
      <c r="C190" s="51">
        <f t="shared" si="14"/>
        <v>0</v>
      </c>
      <c r="D190" s="236"/>
      <c r="E190" s="372"/>
      <c r="F190" s="406">
        <f t="shared" si="35"/>
        <v>0</v>
      </c>
      <c r="G190" s="236"/>
      <c r="H190" s="204"/>
      <c r="I190" s="107">
        <f t="shared" si="36"/>
        <v>0</v>
      </c>
      <c r="J190" s="236"/>
      <c r="K190" s="204"/>
      <c r="L190" s="107">
        <f t="shared" si="37"/>
        <v>0</v>
      </c>
      <c r="M190" s="268"/>
      <c r="N190" s="53"/>
      <c r="O190" s="107">
        <f t="shared" si="38"/>
        <v>0</v>
      </c>
      <c r="P190" s="315"/>
    </row>
    <row r="191" spans="1:16" ht="24" x14ac:dyDescent="0.25">
      <c r="A191" s="109">
        <v>4250</v>
      </c>
      <c r="B191" s="56" t="s">
        <v>164</v>
      </c>
      <c r="C191" s="57">
        <f t="shared" si="14"/>
        <v>0</v>
      </c>
      <c r="D191" s="237"/>
      <c r="E191" s="373"/>
      <c r="F191" s="407">
        <f t="shared" si="35"/>
        <v>0</v>
      </c>
      <c r="G191" s="237"/>
      <c r="H191" s="205"/>
      <c r="I191" s="108">
        <f t="shared" si="36"/>
        <v>0</v>
      </c>
      <c r="J191" s="237"/>
      <c r="K191" s="205"/>
      <c r="L191" s="108">
        <f t="shared" si="37"/>
        <v>0</v>
      </c>
      <c r="M191" s="123"/>
      <c r="N191" s="59"/>
      <c r="O191" s="108">
        <f t="shared" si="38"/>
        <v>0</v>
      </c>
      <c r="P191" s="316"/>
    </row>
    <row r="192" spans="1:16" x14ac:dyDescent="0.25">
      <c r="A192" s="44">
        <v>4300</v>
      </c>
      <c r="B192" s="102" t="s">
        <v>165</v>
      </c>
      <c r="C192" s="45">
        <f t="shared" si="14"/>
        <v>0</v>
      </c>
      <c r="D192" s="235">
        <f>SUM(D193)</f>
        <v>0</v>
      </c>
      <c r="E192" s="370">
        <f>SUM(E193)</f>
        <v>0</v>
      </c>
      <c r="F192" s="404">
        <f t="shared" si="35"/>
        <v>0</v>
      </c>
      <c r="G192" s="235">
        <f>SUM(G193)</f>
        <v>0</v>
      </c>
      <c r="H192" s="103">
        <f>SUM(H193)</f>
        <v>0</v>
      </c>
      <c r="I192" s="113">
        <f t="shared" si="36"/>
        <v>0</v>
      </c>
      <c r="J192" s="235">
        <f>SUM(J193)</f>
        <v>0</v>
      </c>
      <c r="K192" s="103">
        <f>SUM(K193)</f>
        <v>0</v>
      </c>
      <c r="L192" s="113">
        <f t="shared" si="37"/>
        <v>0</v>
      </c>
      <c r="M192" s="121">
        <f>SUM(M193)</f>
        <v>0</v>
      </c>
      <c r="N192" s="48">
        <f>SUM(N193)</f>
        <v>0</v>
      </c>
      <c r="O192" s="113">
        <f t="shared" si="38"/>
        <v>0</v>
      </c>
      <c r="P192" s="318"/>
    </row>
    <row r="193" spans="1:16" ht="24" x14ac:dyDescent="0.25">
      <c r="A193" s="114">
        <v>4310</v>
      </c>
      <c r="B193" s="50" t="s">
        <v>166</v>
      </c>
      <c r="C193" s="51">
        <f t="shared" si="14"/>
        <v>0</v>
      </c>
      <c r="D193" s="240">
        <f>SUM(D194:D194)</f>
        <v>0</v>
      </c>
      <c r="E193" s="140">
        <f>SUM(E194:E194)</f>
        <v>0</v>
      </c>
      <c r="F193" s="409">
        <f t="shared" si="35"/>
        <v>0</v>
      </c>
      <c r="G193" s="240">
        <f>SUM(G194:G194)</f>
        <v>0</v>
      </c>
      <c r="H193" s="207">
        <f>SUM(H194:H194)</f>
        <v>0</v>
      </c>
      <c r="I193" s="115">
        <f t="shared" si="36"/>
        <v>0</v>
      </c>
      <c r="J193" s="240">
        <f>SUM(J194:J194)</f>
        <v>0</v>
      </c>
      <c r="K193" s="207">
        <f>SUM(K194:K194)</f>
        <v>0</v>
      </c>
      <c r="L193" s="115">
        <f t="shared" si="37"/>
        <v>0</v>
      </c>
      <c r="M193" s="139">
        <f>SUM(M194:M194)</f>
        <v>0</v>
      </c>
      <c r="N193" s="67">
        <f>SUM(N194:N194)</f>
        <v>0</v>
      </c>
      <c r="O193" s="115">
        <f t="shared" si="38"/>
        <v>0</v>
      </c>
      <c r="P193" s="315"/>
    </row>
    <row r="194" spans="1:16" ht="36" x14ac:dyDescent="0.25">
      <c r="A194" s="36">
        <v>4311</v>
      </c>
      <c r="B194" s="56" t="s">
        <v>318</v>
      </c>
      <c r="C194" s="57">
        <f t="shared" si="14"/>
        <v>0</v>
      </c>
      <c r="D194" s="237"/>
      <c r="E194" s="373"/>
      <c r="F194" s="407">
        <f t="shared" si="35"/>
        <v>0</v>
      </c>
      <c r="G194" s="237"/>
      <c r="H194" s="205"/>
      <c r="I194" s="108">
        <f t="shared" si="36"/>
        <v>0</v>
      </c>
      <c r="J194" s="237"/>
      <c r="K194" s="205"/>
      <c r="L194" s="108">
        <f t="shared" si="37"/>
        <v>0</v>
      </c>
      <c r="M194" s="123"/>
      <c r="N194" s="59"/>
      <c r="O194" s="108">
        <f t="shared" si="38"/>
        <v>0</v>
      </c>
      <c r="P194" s="316"/>
    </row>
    <row r="195" spans="1:16" s="19" customFormat="1" ht="24" x14ac:dyDescent="0.25">
      <c r="A195" s="132"/>
      <c r="B195" s="17" t="s">
        <v>167</v>
      </c>
      <c r="C195" s="95">
        <f t="shared" si="14"/>
        <v>488237</v>
      </c>
      <c r="D195" s="233">
        <f>SUM(D196,D231,D269)</f>
        <v>452094</v>
      </c>
      <c r="E195" s="368">
        <f>SUM(E196,E231,E269)</f>
        <v>36143</v>
      </c>
      <c r="F195" s="402">
        <f t="shared" si="35"/>
        <v>488237</v>
      </c>
      <c r="G195" s="233">
        <f>SUM(G196,G231,G269)</f>
        <v>0</v>
      </c>
      <c r="H195" s="201">
        <f>SUM(H196,H231,H269)</f>
        <v>0</v>
      </c>
      <c r="I195" s="97">
        <f t="shared" si="36"/>
        <v>0</v>
      </c>
      <c r="J195" s="233">
        <f>SUM(J196,J231,J269)</f>
        <v>0</v>
      </c>
      <c r="K195" s="201">
        <f>SUM(K196,K231,K269)</f>
        <v>0</v>
      </c>
      <c r="L195" s="97">
        <f t="shared" si="37"/>
        <v>0</v>
      </c>
      <c r="M195" s="283">
        <f>SUM(M196,M231,M269)</f>
        <v>0</v>
      </c>
      <c r="N195" s="287">
        <f>SUM(N196,N231,N269)</f>
        <v>0</v>
      </c>
      <c r="O195" s="292">
        <f t="shared" si="38"/>
        <v>0</v>
      </c>
      <c r="P195" s="328"/>
    </row>
    <row r="196" spans="1:16" x14ac:dyDescent="0.25">
      <c r="A196" s="98">
        <v>5000</v>
      </c>
      <c r="B196" s="98" t="s">
        <v>168</v>
      </c>
      <c r="C196" s="99">
        <f>F196+I196+L196+O196</f>
        <v>488237</v>
      </c>
      <c r="D196" s="234">
        <f>D197+D205</f>
        <v>452094</v>
      </c>
      <c r="E196" s="369">
        <f>E197+E205</f>
        <v>36143</v>
      </c>
      <c r="F196" s="403">
        <f t="shared" si="35"/>
        <v>488237</v>
      </c>
      <c r="G196" s="234">
        <f>G197+G205</f>
        <v>0</v>
      </c>
      <c r="H196" s="202">
        <f>H197+H205</f>
        <v>0</v>
      </c>
      <c r="I196" s="101">
        <f t="shared" si="36"/>
        <v>0</v>
      </c>
      <c r="J196" s="234">
        <f>J197+J205</f>
        <v>0</v>
      </c>
      <c r="K196" s="202">
        <f>K197+K205</f>
        <v>0</v>
      </c>
      <c r="L196" s="101">
        <f t="shared" si="37"/>
        <v>0</v>
      </c>
      <c r="M196" s="137">
        <f>M197+M205</f>
        <v>0</v>
      </c>
      <c r="N196" s="100">
        <f>N197+N205</f>
        <v>0</v>
      </c>
      <c r="O196" s="101">
        <f t="shared" si="38"/>
        <v>0</v>
      </c>
      <c r="P196" s="324"/>
    </row>
    <row r="197" spans="1:16" x14ac:dyDescent="0.25">
      <c r="A197" s="44">
        <v>5100</v>
      </c>
      <c r="B197" s="102" t="s">
        <v>169</v>
      </c>
      <c r="C197" s="45">
        <f t="shared" si="14"/>
        <v>0</v>
      </c>
      <c r="D197" s="235">
        <f>D198+D199+D202+D203+D204</f>
        <v>0</v>
      </c>
      <c r="E197" s="370">
        <f>E198+E199+E202+E203+E204</f>
        <v>0</v>
      </c>
      <c r="F197" s="404">
        <f t="shared" si="35"/>
        <v>0</v>
      </c>
      <c r="G197" s="235">
        <f>G198+G199+G202+G203+G204</f>
        <v>0</v>
      </c>
      <c r="H197" s="103">
        <f>H198+H199+H202+H203+H204</f>
        <v>0</v>
      </c>
      <c r="I197" s="113">
        <f t="shared" si="36"/>
        <v>0</v>
      </c>
      <c r="J197" s="235">
        <f>J198+J199+J202+J203+J204</f>
        <v>0</v>
      </c>
      <c r="K197" s="103">
        <f>K198+K199+K202+K203+K204</f>
        <v>0</v>
      </c>
      <c r="L197" s="113">
        <f t="shared" si="37"/>
        <v>0</v>
      </c>
      <c r="M197" s="121">
        <f>M198+M199+M202+M203+M204</f>
        <v>0</v>
      </c>
      <c r="N197" s="48">
        <f>N198+N199+N202+N203+N204</f>
        <v>0</v>
      </c>
      <c r="O197" s="113">
        <f t="shared" si="38"/>
        <v>0</v>
      </c>
      <c r="P197" s="318"/>
    </row>
    <row r="198" spans="1:16" x14ac:dyDescent="0.25">
      <c r="A198" s="114">
        <v>5110</v>
      </c>
      <c r="B198" s="50" t="s">
        <v>170</v>
      </c>
      <c r="C198" s="51">
        <f t="shared" si="14"/>
        <v>0</v>
      </c>
      <c r="D198" s="236"/>
      <c r="E198" s="372"/>
      <c r="F198" s="406">
        <f t="shared" si="35"/>
        <v>0</v>
      </c>
      <c r="G198" s="236"/>
      <c r="H198" s="204"/>
      <c r="I198" s="107">
        <f t="shared" si="36"/>
        <v>0</v>
      </c>
      <c r="J198" s="236"/>
      <c r="K198" s="204"/>
      <c r="L198" s="107">
        <f t="shared" si="37"/>
        <v>0</v>
      </c>
      <c r="M198" s="268"/>
      <c r="N198" s="53"/>
      <c r="O198" s="107">
        <f t="shared" si="38"/>
        <v>0</v>
      </c>
      <c r="P198" s="315"/>
    </row>
    <row r="199" spans="1:16" ht="24" x14ac:dyDescent="0.25">
      <c r="A199" s="109">
        <v>5120</v>
      </c>
      <c r="B199" s="56" t="s">
        <v>171</v>
      </c>
      <c r="C199" s="57">
        <f t="shared" si="14"/>
        <v>0</v>
      </c>
      <c r="D199" s="238">
        <f>D200+D201</f>
        <v>0</v>
      </c>
      <c r="E199" s="141">
        <f>E200+E201</f>
        <v>0</v>
      </c>
      <c r="F199" s="334">
        <f t="shared" si="35"/>
        <v>0</v>
      </c>
      <c r="G199" s="238">
        <f>G200+G201</f>
        <v>0</v>
      </c>
      <c r="H199" s="116">
        <f>H200+H201</f>
        <v>0</v>
      </c>
      <c r="I199" s="110">
        <f t="shared" si="36"/>
        <v>0</v>
      </c>
      <c r="J199" s="238">
        <f>J200+J201</f>
        <v>0</v>
      </c>
      <c r="K199" s="116">
        <f>K200+K201</f>
        <v>0</v>
      </c>
      <c r="L199" s="110">
        <f t="shared" si="37"/>
        <v>0</v>
      </c>
      <c r="M199" s="133">
        <f>M200+M201</f>
        <v>0</v>
      </c>
      <c r="N199" s="40">
        <f>N200+N201</f>
        <v>0</v>
      </c>
      <c r="O199" s="110">
        <f t="shared" si="38"/>
        <v>0</v>
      </c>
      <c r="P199" s="316"/>
    </row>
    <row r="200" spans="1:16" x14ac:dyDescent="0.25">
      <c r="A200" s="36">
        <v>5121</v>
      </c>
      <c r="B200" s="56" t="s">
        <v>172</v>
      </c>
      <c r="C200" s="57">
        <f t="shared" si="14"/>
        <v>0</v>
      </c>
      <c r="D200" s="237"/>
      <c r="E200" s="373"/>
      <c r="F200" s="407">
        <f t="shared" si="35"/>
        <v>0</v>
      </c>
      <c r="G200" s="237"/>
      <c r="H200" s="205"/>
      <c r="I200" s="108">
        <f t="shared" si="36"/>
        <v>0</v>
      </c>
      <c r="J200" s="237"/>
      <c r="K200" s="205"/>
      <c r="L200" s="108">
        <f t="shared" si="37"/>
        <v>0</v>
      </c>
      <c r="M200" s="123"/>
      <c r="N200" s="59"/>
      <c r="O200" s="108">
        <f t="shared" si="38"/>
        <v>0</v>
      </c>
      <c r="P200" s="316"/>
    </row>
    <row r="201" spans="1:16" ht="35.25" customHeight="1" x14ac:dyDescent="0.25">
      <c r="A201" s="36">
        <v>5129</v>
      </c>
      <c r="B201" s="56" t="s">
        <v>173</v>
      </c>
      <c r="C201" s="57">
        <f t="shared" ref="C201:C262" si="43">F201+I201+L201+O201</f>
        <v>0</v>
      </c>
      <c r="D201" s="237"/>
      <c r="E201" s="373"/>
      <c r="F201" s="407">
        <f t="shared" si="35"/>
        <v>0</v>
      </c>
      <c r="G201" s="237"/>
      <c r="H201" s="205"/>
      <c r="I201" s="108">
        <f t="shared" si="36"/>
        <v>0</v>
      </c>
      <c r="J201" s="237"/>
      <c r="K201" s="205"/>
      <c r="L201" s="108">
        <f t="shared" si="37"/>
        <v>0</v>
      </c>
      <c r="M201" s="123"/>
      <c r="N201" s="59"/>
      <c r="O201" s="108">
        <f t="shared" si="38"/>
        <v>0</v>
      </c>
      <c r="P201" s="316"/>
    </row>
    <row r="202" spans="1:16" x14ac:dyDescent="0.25">
      <c r="A202" s="109">
        <v>5130</v>
      </c>
      <c r="B202" s="56" t="s">
        <v>174</v>
      </c>
      <c r="C202" s="57">
        <f t="shared" si="43"/>
        <v>0</v>
      </c>
      <c r="D202" s="237"/>
      <c r="E202" s="373"/>
      <c r="F202" s="407">
        <f t="shared" si="35"/>
        <v>0</v>
      </c>
      <c r="G202" s="237"/>
      <c r="H202" s="205"/>
      <c r="I202" s="108">
        <f t="shared" si="36"/>
        <v>0</v>
      </c>
      <c r="J202" s="237"/>
      <c r="K202" s="205"/>
      <c r="L202" s="108">
        <f t="shared" si="37"/>
        <v>0</v>
      </c>
      <c r="M202" s="123"/>
      <c r="N202" s="59"/>
      <c r="O202" s="108">
        <f t="shared" si="38"/>
        <v>0</v>
      </c>
      <c r="P202" s="316"/>
    </row>
    <row r="203" spans="1:16" x14ac:dyDescent="0.25">
      <c r="A203" s="109">
        <v>5140</v>
      </c>
      <c r="B203" s="56" t="s">
        <v>175</v>
      </c>
      <c r="C203" s="57">
        <f t="shared" si="43"/>
        <v>0</v>
      </c>
      <c r="D203" s="237"/>
      <c r="E203" s="373"/>
      <c r="F203" s="407">
        <f t="shared" si="35"/>
        <v>0</v>
      </c>
      <c r="G203" s="237"/>
      <c r="H203" s="205"/>
      <c r="I203" s="108">
        <f t="shared" si="36"/>
        <v>0</v>
      </c>
      <c r="J203" s="237"/>
      <c r="K203" s="205"/>
      <c r="L203" s="108">
        <f t="shared" si="37"/>
        <v>0</v>
      </c>
      <c r="M203" s="123"/>
      <c r="N203" s="59"/>
      <c r="O203" s="108">
        <f t="shared" si="38"/>
        <v>0</v>
      </c>
      <c r="P203" s="316"/>
    </row>
    <row r="204" spans="1:16" ht="24" x14ac:dyDescent="0.25">
      <c r="A204" s="109">
        <v>5170</v>
      </c>
      <c r="B204" s="56" t="s">
        <v>176</v>
      </c>
      <c r="C204" s="57">
        <f t="shared" si="43"/>
        <v>0</v>
      </c>
      <c r="D204" s="237"/>
      <c r="E204" s="373"/>
      <c r="F204" s="407">
        <f t="shared" si="35"/>
        <v>0</v>
      </c>
      <c r="G204" s="237"/>
      <c r="H204" s="205"/>
      <c r="I204" s="108">
        <f t="shared" si="36"/>
        <v>0</v>
      </c>
      <c r="J204" s="237"/>
      <c r="K204" s="205"/>
      <c r="L204" s="108">
        <f t="shared" si="37"/>
        <v>0</v>
      </c>
      <c r="M204" s="123"/>
      <c r="N204" s="59"/>
      <c r="O204" s="108">
        <f t="shared" si="38"/>
        <v>0</v>
      </c>
      <c r="P204" s="316"/>
    </row>
    <row r="205" spans="1:16" x14ac:dyDescent="0.25">
      <c r="A205" s="44">
        <v>5200</v>
      </c>
      <c r="B205" s="102" t="s">
        <v>177</v>
      </c>
      <c r="C205" s="45">
        <f t="shared" si="43"/>
        <v>488237</v>
      </c>
      <c r="D205" s="235">
        <f>D206+D216+D217+D226+D227+D228+D230</f>
        <v>452094</v>
      </c>
      <c r="E205" s="370">
        <f>E206+E216+E217+E226+E227+E228+E230</f>
        <v>36143</v>
      </c>
      <c r="F205" s="404">
        <f t="shared" si="35"/>
        <v>488237</v>
      </c>
      <c r="G205" s="235">
        <f>G206+G216+G217+G226+G227+G228+G230</f>
        <v>0</v>
      </c>
      <c r="H205" s="103">
        <f>H206+H216+H217+H226+H227+H228+H230</f>
        <v>0</v>
      </c>
      <c r="I205" s="113">
        <f t="shared" si="36"/>
        <v>0</v>
      </c>
      <c r="J205" s="235">
        <f>J206+J216+J217+J226+J227+J228+J230</f>
        <v>0</v>
      </c>
      <c r="K205" s="103">
        <f>K206+K216+K217+K226+K227+K228+K230</f>
        <v>0</v>
      </c>
      <c r="L205" s="113">
        <f t="shared" si="37"/>
        <v>0</v>
      </c>
      <c r="M205" s="121">
        <f>M206+M216+M217+M226+M227+M228+M230</f>
        <v>0</v>
      </c>
      <c r="N205" s="48">
        <f>N206+N216+N217+N226+N227+N228+N230</f>
        <v>0</v>
      </c>
      <c r="O205" s="113">
        <f t="shared" si="38"/>
        <v>0</v>
      </c>
      <c r="P205" s="318"/>
    </row>
    <row r="206" spans="1:16" x14ac:dyDescent="0.25">
      <c r="A206" s="104">
        <v>5210</v>
      </c>
      <c r="B206" s="75" t="s">
        <v>178</v>
      </c>
      <c r="C206" s="80">
        <f t="shared" si="43"/>
        <v>0</v>
      </c>
      <c r="D206" s="129">
        <f>SUM(D207:D215)</f>
        <v>0</v>
      </c>
      <c r="E206" s="371">
        <f>SUM(E207:E215)</f>
        <v>0</v>
      </c>
      <c r="F206" s="405">
        <f t="shared" si="35"/>
        <v>0</v>
      </c>
      <c r="G206" s="129">
        <f>SUM(G207:G215)</f>
        <v>0</v>
      </c>
      <c r="H206" s="203">
        <f>SUM(H207:H215)</f>
        <v>0</v>
      </c>
      <c r="I206" s="106">
        <f t="shared" si="36"/>
        <v>0</v>
      </c>
      <c r="J206" s="129">
        <f>SUM(J207:J215)</f>
        <v>0</v>
      </c>
      <c r="K206" s="203">
        <f>SUM(K207:K215)</f>
        <v>0</v>
      </c>
      <c r="L206" s="106">
        <f t="shared" si="37"/>
        <v>0</v>
      </c>
      <c r="M206" s="134">
        <f>SUM(M207:M215)</f>
        <v>0</v>
      </c>
      <c r="N206" s="105">
        <f>SUM(N207:N215)</f>
        <v>0</v>
      </c>
      <c r="O206" s="106">
        <f t="shared" si="38"/>
        <v>0</v>
      </c>
      <c r="P206" s="320"/>
    </row>
    <row r="207" spans="1:16" x14ac:dyDescent="0.25">
      <c r="A207" s="31">
        <v>5211</v>
      </c>
      <c r="B207" s="50" t="s">
        <v>179</v>
      </c>
      <c r="C207" s="334">
        <f t="shared" si="43"/>
        <v>0</v>
      </c>
      <c r="D207" s="236"/>
      <c r="E207" s="372"/>
      <c r="F207" s="406">
        <f t="shared" si="35"/>
        <v>0</v>
      </c>
      <c r="G207" s="236"/>
      <c r="H207" s="204"/>
      <c r="I207" s="107">
        <f t="shared" si="36"/>
        <v>0</v>
      </c>
      <c r="J207" s="236"/>
      <c r="K207" s="204"/>
      <c r="L207" s="107">
        <f t="shared" si="37"/>
        <v>0</v>
      </c>
      <c r="M207" s="268"/>
      <c r="N207" s="53"/>
      <c r="O207" s="107">
        <f t="shared" si="38"/>
        <v>0</v>
      </c>
      <c r="P207" s="315"/>
    </row>
    <row r="208" spans="1:16" x14ac:dyDescent="0.25">
      <c r="A208" s="36">
        <v>5212</v>
      </c>
      <c r="B208" s="56" t="s">
        <v>180</v>
      </c>
      <c r="C208" s="334">
        <f t="shared" si="43"/>
        <v>0</v>
      </c>
      <c r="D208" s="237"/>
      <c r="E208" s="373"/>
      <c r="F208" s="407">
        <f t="shared" si="35"/>
        <v>0</v>
      </c>
      <c r="G208" s="237"/>
      <c r="H208" s="205"/>
      <c r="I208" s="108">
        <f t="shared" si="36"/>
        <v>0</v>
      </c>
      <c r="J208" s="237"/>
      <c r="K208" s="205"/>
      <c r="L208" s="108">
        <f t="shared" si="37"/>
        <v>0</v>
      </c>
      <c r="M208" s="123"/>
      <c r="N208" s="59"/>
      <c r="O208" s="108">
        <f t="shared" si="38"/>
        <v>0</v>
      </c>
      <c r="P208" s="316"/>
    </row>
    <row r="209" spans="1:16" x14ac:dyDescent="0.25">
      <c r="A209" s="36">
        <v>5213</v>
      </c>
      <c r="B209" s="56" t="s">
        <v>181</v>
      </c>
      <c r="C209" s="334">
        <f t="shared" si="43"/>
        <v>0</v>
      </c>
      <c r="D209" s="237"/>
      <c r="E209" s="373"/>
      <c r="F209" s="407">
        <f t="shared" si="35"/>
        <v>0</v>
      </c>
      <c r="G209" s="237"/>
      <c r="H209" s="205"/>
      <c r="I209" s="108">
        <f t="shared" si="36"/>
        <v>0</v>
      </c>
      <c r="J209" s="237"/>
      <c r="K209" s="205"/>
      <c r="L209" s="108">
        <f t="shared" si="37"/>
        <v>0</v>
      </c>
      <c r="M209" s="123"/>
      <c r="N209" s="59"/>
      <c r="O209" s="108">
        <f t="shared" si="38"/>
        <v>0</v>
      </c>
      <c r="P209" s="316"/>
    </row>
    <row r="210" spans="1:16" x14ac:dyDescent="0.25">
      <c r="A210" s="36">
        <v>5214</v>
      </c>
      <c r="B210" s="56" t="s">
        <v>182</v>
      </c>
      <c r="C210" s="334">
        <f t="shared" si="43"/>
        <v>0</v>
      </c>
      <c r="D210" s="237"/>
      <c r="E210" s="373"/>
      <c r="F210" s="407">
        <f t="shared" si="35"/>
        <v>0</v>
      </c>
      <c r="G210" s="237"/>
      <c r="H210" s="205"/>
      <c r="I210" s="108">
        <f t="shared" si="36"/>
        <v>0</v>
      </c>
      <c r="J210" s="237"/>
      <c r="K210" s="205"/>
      <c r="L210" s="108">
        <f t="shared" si="37"/>
        <v>0</v>
      </c>
      <c r="M210" s="123"/>
      <c r="N210" s="59"/>
      <c r="O210" s="108">
        <f t="shared" si="38"/>
        <v>0</v>
      </c>
      <c r="P210" s="316"/>
    </row>
    <row r="211" spans="1:16" x14ac:dyDescent="0.25">
      <c r="A211" s="36">
        <v>5215</v>
      </c>
      <c r="B211" s="56" t="s">
        <v>183</v>
      </c>
      <c r="C211" s="334">
        <f t="shared" si="43"/>
        <v>0</v>
      </c>
      <c r="D211" s="237"/>
      <c r="E211" s="373"/>
      <c r="F211" s="407">
        <f t="shared" si="35"/>
        <v>0</v>
      </c>
      <c r="G211" s="237"/>
      <c r="H211" s="205"/>
      <c r="I211" s="108">
        <f t="shared" si="36"/>
        <v>0</v>
      </c>
      <c r="J211" s="237"/>
      <c r="K211" s="205"/>
      <c r="L211" s="108">
        <f t="shared" si="37"/>
        <v>0</v>
      </c>
      <c r="M211" s="123"/>
      <c r="N211" s="59"/>
      <c r="O211" s="108">
        <f t="shared" si="38"/>
        <v>0</v>
      </c>
      <c r="P211" s="316"/>
    </row>
    <row r="212" spans="1:16" ht="24" x14ac:dyDescent="0.25">
      <c r="A212" s="36">
        <v>5216</v>
      </c>
      <c r="B212" s="56" t="s">
        <v>184</v>
      </c>
      <c r="C212" s="334">
        <f t="shared" si="43"/>
        <v>0</v>
      </c>
      <c r="D212" s="237"/>
      <c r="E212" s="373"/>
      <c r="F212" s="407">
        <f t="shared" si="35"/>
        <v>0</v>
      </c>
      <c r="G212" s="237"/>
      <c r="H212" s="205"/>
      <c r="I212" s="108">
        <f t="shared" si="36"/>
        <v>0</v>
      </c>
      <c r="J212" s="237"/>
      <c r="K212" s="205"/>
      <c r="L212" s="108">
        <f t="shared" si="37"/>
        <v>0</v>
      </c>
      <c r="M212" s="123"/>
      <c r="N212" s="59"/>
      <c r="O212" s="108">
        <f t="shared" si="38"/>
        <v>0</v>
      </c>
      <c r="P212" s="316"/>
    </row>
    <row r="213" spans="1:16" x14ac:dyDescent="0.25">
      <c r="A213" s="36">
        <v>5217</v>
      </c>
      <c r="B213" s="56" t="s">
        <v>185</v>
      </c>
      <c r="C213" s="334">
        <f t="shared" si="43"/>
        <v>0</v>
      </c>
      <c r="D213" s="237"/>
      <c r="E213" s="373"/>
      <c r="F213" s="407">
        <f t="shared" si="35"/>
        <v>0</v>
      </c>
      <c r="G213" s="237"/>
      <c r="H213" s="205"/>
      <c r="I213" s="108">
        <f t="shared" si="36"/>
        <v>0</v>
      </c>
      <c r="J213" s="237"/>
      <c r="K213" s="205"/>
      <c r="L213" s="108">
        <f t="shared" si="37"/>
        <v>0</v>
      </c>
      <c r="M213" s="123"/>
      <c r="N213" s="59"/>
      <c r="O213" s="108">
        <f t="shared" si="38"/>
        <v>0</v>
      </c>
      <c r="P213" s="316"/>
    </row>
    <row r="214" spans="1:16" x14ac:dyDescent="0.25">
      <c r="A214" s="36">
        <v>5218</v>
      </c>
      <c r="B214" s="56" t="s">
        <v>186</v>
      </c>
      <c r="C214" s="334">
        <f t="shared" si="43"/>
        <v>0</v>
      </c>
      <c r="D214" s="237"/>
      <c r="E214" s="373"/>
      <c r="F214" s="407">
        <f t="shared" si="35"/>
        <v>0</v>
      </c>
      <c r="G214" s="237"/>
      <c r="H214" s="205"/>
      <c r="I214" s="108">
        <f t="shared" si="36"/>
        <v>0</v>
      </c>
      <c r="J214" s="237"/>
      <c r="K214" s="205"/>
      <c r="L214" s="108">
        <f t="shared" si="37"/>
        <v>0</v>
      </c>
      <c r="M214" s="123"/>
      <c r="N214" s="59"/>
      <c r="O214" s="108">
        <f t="shared" si="38"/>
        <v>0</v>
      </c>
      <c r="P214" s="316"/>
    </row>
    <row r="215" spans="1:16" x14ac:dyDescent="0.25">
      <c r="A215" s="36">
        <v>5219</v>
      </c>
      <c r="B215" s="56" t="s">
        <v>187</v>
      </c>
      <c r="C215" s="334">
        <f t="shared" si="43"/>
        <v>0</v>
      </c>
      <c r="D215" s="237"/>
      <c r="E215" s="373"/>
      <c r="F215" s="407">
        <f t="shared" si="35"/>
        <v>0</v>
      </c>
      <c r="G215" s="237"/>
      <c r="H215" s="205"/>
      <c r="I215" s="108">
        <f t="shared" si="36"/>
        <v>0</v>
      </c>
      <c r="J215" s="237"/>
      <c r="K215" s="205"/>
      <c r="L215" s="108">
        <f t="shared" si="37"/>
        <v>0</v>
      </c>
      <c r="M215" s="123"/>
      <c r="N215" s="59"/>
      <c r="O215" s="108">
        <f t="shared" si="38"/>
        <v>0</v>
      </c>
      <c r="P215" s="316"/>
    </row>
    <row r="216" spans="1:16" ht="13.5" customHeight="1" x14ac:dyDescent="0.25">
      <c r="A216" s="109">
        <v>5220</v>
      </c>
      <c r="B216" s="56" t="s">
        <v>188</v>
      </c>
      <c r="C216" s="334">
        <f t="shared" si="43"/>
        <v>0</v>
      </c>
      <c r="D216" s="237"/>
      <c r="E216" s="373"/>
      <c r="F216" s="407">
        <f t="shared" si="35"/>
        <v>0</v>
      </c>
      <c r="G216" s="237"/>
      <c r="H216" s="205"/>
      <c r="I216" s="108">
        <f t="shared" si="36"/>
        <v>0</v>
      </c>
      <c r="J216" s="237"/>
      <c r="K216" s="205"/>
      <c r="L216" s="108">
        <f t="shared" si="37"/>
        <v>0</v>
      </c>
      <c r="M216" s="123"/>
      <c r="N216" s="59"/>
      <c r="O216" s="108">
        <f t="shared" si="38"/>
        <v>0</v>
      </c>
      <c r="P216" s="316"/>
    </row>
    <row r="217" spans="1:16" x14ac:dyDescent="0.25">
      <c r="A217" s="109">
        <v>5230</v>
      </c>
      <c r="B217" s="56" t="s">
        <v>189</v>
      </c>
      <c r="C217" s="334">
        <f t="shared" si="43"/>
        <v>0</v>
      </c>
      <c r="D217" s="238">
        <f>SUM(D218:D225)</f>
        <v>0</v>
      </c>
      <c r="E217" s="141">
        <f>SUM(E218:E225)</f>
        <v>0</v>
      </c>
      <c r="F217" s="334">
        <f t="shared" si="35"/>
        <v>0</v>
      </c>
      <c r="G217" s="238">
        <f>SUM(G218:G225)</f>
        <v>0</v>
      </c>
      <c r="H217" s="116">
        <f>SUM(H218:H225)</f>
        <v>0</v>
      </c>
      <c r="I217" s="110">
        <f t="shared" si="36"/>
        <v>0</v>
      </c>
      <c r="J217" s="238">
        <f>SUM(J218:J225)</f>
        <v>0</v>
      </c>
      <c r="K217" s="116">
        <f>SUM(K218:K225)</f>
        <v>0</v>
      </c>
      <c r="L217" s="110">
        <f t="shared" si="37"/>
        <v>0</v>
      </c>
      <c r="M217" s="133">
        <f>SUM(M218:M225)</f>
        <v>0</v>
      </c>
      <c r="N217" s="40">
        <f>SUM(N218:N225)</f>
        <v>0</v>
      </c>
      <c r="O217" s="110">
        <f t="shared" si="38"/>
        <v>0</v>
      </c>
      <c r="P217" s="316"/>
    </row>
    <row r="218" spans="1:16" x14ac:dyDescent="0.25">
      <c r="A218" s="36">
        <v>5231</v>
      </c>
      <c r="B218" s="56" t="s">
        <v>190</v>
      </c>
      <c r="C218" s="334">
        <f t="shared" si="43"/>
        <v>0</v>
      </c>
      <c r="D218" s="237"/>
      <c r="E218" s="373"/>
      <c r="F218" s="407">
        <f t="shared" si="35"/>
        <v>0</v>
      </c>
      <c r="G218" s="237"/>
      <c r="H218" s="205"/>
      <c r="I218" s="108">
        <f t="shared" si="36"/>
        <v>0</v>
      </c>
      <c r="J218" s="237"/>
      <c r="K218" s="205"/>
      <c r="L218" s="108">
        <f t="shared" si="37"/>
        <v>0</v>
      </c>
      <c r="M218" s="123"/>
      <c r="N218" s="59"/>
      <c r="O218" s="108">
        <f t="shared" si="38"/>
        <v>0</v>
      </c>
      <c r="P218" s="316"/>
    </row>
    <row r="219" spans="1:16" x14ac:dyDescent="0.25">
      <c r="A219" s="36">
        <v>5232</v>
      </c>
      <c r="B219" s="56" t="s">
        <v>191</v>
      </c>
      <c r="C219" s="334">
        <f t="shared" si="43"/>
        <v>0</v>
      </c>
      <c r="D219" s="237"/>
      <c r="E219" s="373"/>
      <c r="F219" s="407">
        <f t="shared" si="35"/>
        <v>0</v>
      </c>
      <c r="G219" s="237"/>
      <c r="H219" s="205"/>
      <c r="I219" s="108">
        <f t="shared" si="36"/>
        <v>0</v>
      </c>
      <c r="J219" s="237"/>
      <c r="K219" s="205"/>
      <c r="L219" s="108">
        <f t="shared" si="37"/>
        <v>0</v>
      </c>
      <c r="M219" s="123"/>
      <c r="N219" s="59"/>
      <c r="O219" s="108">
        <f t="shared" si="38"/>
        <v>0</v>
      </c>
      <c r="P219" s="316"/>
    </row>
    <row r="220" spans="1:16" x14ac:dyDescent="0.25">
      <c r="A220" s="36">
        <v>5233</v>
      </c>
      <c r="B220" s="56" t="s">
        <v>192</v>
      </c>
      <c r="C220" s="334">
        <f t="shared" si="43"/>
        <v>0</v>
      </c>
      <c r="D220" s="237"/>
      <c r="E220" s="373"/>
      <c r="F220" s="407">
        <f t="shared" si="35"/>
        <v>0</v>
      </c>
      <c r="G220" s="237"/>
      <c r="H220" s="205"/>
      <c r="I220" s="108">
        <f t="shared" si="36"/>
        <v>0</v>
      </c>
      <c r="J220" s="237"/>
      <c r="K220" s="205"/>
      <c r="L220" s="108">
        <f t="shared" si="37"/>
        <v>0</v>
      </c>
      <c r="M220" s="123"/>
      <c r="N220" s="59"/>
      <c r="O220" s="108">
        <f t="shared" si="38"/>
        <v>0</v>
      </c>
      <c r="P220" s="316"/>
    </row>
    <row r="221" spans="1:16" ht="24" x14ac:dyDescent="0.25">
      <c r="A221" s="36">
        <v>5234</v>
      </c>
      <c r="B221" s="56" t="s">
        <v>193</v>
      </c>
      <c r="C221" s="334">
        <f t="shared" si="43"/>
        <v>0</v>
      </c>
      <c r="D221" s="237"/>
      <c r="E221" s="373"/>
      <c r="F221" s="407">
        <f t="shared" si="35"/>
        <v>0</v>
      </c>
      <c r="G221" s="237"/>
      <c r="H221" s="205"/>
      <c r="I221" s="108">
        <f t="shared" si="36"/>
        <v>0</v>
      </c>
      <c r="J221" s="237"/>
      <c r="K221" s="205"/>
      <c r="L221" s="108">
        <f t="shared" si="37"/>
        <v>0</v>
      </c>
      <c r="M221" s="123"/>
      <c r="N221" s="59"/>
      <c r="O221" s="108">
        <f t="shared" si="38"/>
        <v>0</v>
      </c>
      <c r="P221" s="316"/>
    </row>
    <row r="222" spans="1:16" ht="14.25" customHeight="1" x14ac:dyDescent="0.25">
      <c r="A222" s="36">
        <v>5236</v>
      </c>
      <c r="B222" s="56" t="s">
        <v>194</v>
      </c>
      <c r="C222" s="334">
        <f t="shared" si="43"/>
        <v>0</v>
      </c>
      <c r="D222" s="237"/>
      <c r="E222" s="373"/>
      <c r="F222" s="407">
        <f t="shared" si="35"/>
        <v>0</v>
      </c>
      <c r="G222" s="237"/>
      <c r="H222" s="205"/>
      <c r="I222" s="108">
        <f t="shared" si="36"/>
        <v>0</v>
      </c>
      <c r="J222" s="237"/>
      <c r="K222" s="205"/>
      <c r="L222" s="108">
        <f t="shared" si="37"/>
        <v>0</v>
      </c>
      <c r="M222" s="123"/>
      <c r="N222" s="59"/>
      <c r="O222" s="108">
        <f t="shared" si="38"/>
        <v>0</v>
      </c>
      <c r="P222" s="316"/>
    </row>
    <row r="223" spans="1:16" ht="14.25" customHeight="1" x14ac:dyDescent="0.25">
      <c r="A223" s="36">
        <v>5237</v>
      </c>
      <c r="B223" s="56" t="s">
        <v>195</v>
      </c>
      <c r="C223" s="334">
        <f t="shared" si="43"/>
        <v>0</v>
      </c>
      <c r="D223" s="237"/>
      <c r="E223" s="373"/>
      <c r="F223" s="407">
        <f t="shared" si="35"/>
        <v>0</v>
      </c>
      <c r="G223" s="237"/>
      <c r="H223" s="205"/>
      <c r="I223" s="108">
        <f t="shared" si="36"/>
        <v>0</v>
      </c>
      <c r="J223" s="237"/>
      <c r="K223" s="205"/>
      <c r="L223" s="108">
        <f t="shared" si="37"/>
        <v>0</v>
      </c>
      <c r="M223" s="123"/>
      <c r="N223" s="59"/>
      <c r="O223" s="108">
        <f t="shared" si="38"/>
        <v>0</v>
      </c>
      <c r="P223" s="316"/>
    </row>
    <row r="224" spans="1:16" ht="24" x14ac:dyDescent="0.25">
      <c r="A224" s="36">
        <v>5238</v>
      </c>
      <c r="B224" s="56" t="s">
        <v>196</v>
      </c>
      <c r="C224" s="334">
        <f t="shared" si="43"/>
        <v>0</v>
      </c>
      <c r="D224" s="237"/>
      <c r="E224" s="373"/>
      <c r="F224" s="407">
        <f t="shared" si="35"/>
        <v>0</v>
      </c>
      <c r="G224" s="237"/>
      <c r="H224" s="205"/>
      <c r="I224" s="108">
        <f t="shared" si="36"/>
        <v>0</v>
      </c>
      <c r="J224" s="237"/>
      <c r="K224" s="205"/>
      <c r="L224" s="108">
        <f t="shared" si="37"/>
        <v>0</v>
      </c>
      <c r="M224" s="123"/>
      <c r="N224" s="59"/>
      <c r="O224" s="108">
        <f t="shared" si="38"/>
        <v>0</v>
      </c>
      <c r="P224" s="316"/>
    </row>
    <row r="225" spans="1:16" ht="24" x14ac:dyDescent="0.25">
      <c r="A225" s="36">
        <v>5239</v>
      </c>
      <c r="B225" s="56" t="s">
        <v>197</v>
      </c>
      <c r="C225" s="334">
        <f t="shared" si="43"/>
        <v>0</v>
      </c>
      <c r="D225" s="237">
        <v>0</v>
      </c>
      <c r="E225" s="373"/>
      <c r="F225" s="407">
        <f t="shared" si="35"/>
        <v>0</v>
      </c>
      <c r="G225" s="237"/>
      <c r="H225" s="205"/>
      <c r="I225" s="108">
        <f t="shared" si="36"/>
        <v>0</v>
      </c>
      <c r="J225" s="237"/>
      <c r="K225" s="205"/>
      <c r="L225" s="108">
        <f t="shared" si="37"/>
        <v>0</v>
      </c>
      <c r="M225" s="123"/>
      <c r="N225" s="59"/>
      <c r="O225" s="108">
        <f t="shared" si="38"/>
        <v>0</v>
      </c>
      <c r="P225" s="316"/>
    </row>
    <row r="226" spans="1:16" ht="24" x14ac:dyDescent="0.25">
      <c r="A226" s="109">
        <v>5240</v>
      </c>
      <c r="B226" s="56" t="s">
        <v>198</v>
      </c>
      <c r="C226" s="334">
        <f t="shared" si="43"/>
        <v>294522</v>
      </c>
      <c r="D226" s="237">
        <v>346594</v>
      </c>
      <c r="E226" s="373">
        <v>-52072</v>
      </c>
      <c r="F226" s="407">
        <f t="shared" si="35"/>
        <v>294522</v>
      </c>
      <c r="G226" s="237"/>
      <c r="H226" s="205"/>
      <c r="I226" s="108">
        <f t="shared" si="36"/>
        <v>0</v>
      </c>
      <c r="J226" s="237"/>
      <c r="K226" s="205"/>
      <c r="L226" s="108">
        <f t="shared" si="37"/>
        <v>0</v>
      </c>
      <c r="M226" s="123"/>
      <c r="N226" s="59"/>
      <c r="O226" s="108">
        <f t="shared" si="38"/>
        <v>0</v>
      </c>
      <c r="P226" s="316" t="s">
        <v>331</v>
      </c>
    </row>
    <row r="227" spans="1:16" ht="24" x14ac:dyDescent="0.25">
      <c r="A227" s="109">
        <v>5250</v>
      </c>
      <c r="B227" s="56" t="s">
        <v>199</v>
      </c>
      <c r="C227" s="334">
        <f t="shared" si="43"/>
        <v>193715</v>
      </c>
      <c r="D227" s="237">
        <v>105500</v>
      </c>
      <c r="E227" s="373">
        <f>52072+36143</f>
        <v>88215</v>
      </c>
      <c r="F227" s="407">
        <f t="shared" si="35"/>
        <v>193715</v>
      </c>
      <c r="G227" s="237"/>
      <c r="H227" s="205"/>
      <c r="I227" s="108">
        <f t="shared" si="36"/>
        <v>0</v>
      </c>
      <c r="J227" s="237"/>
      <c r="K227" s="205"/>
      <c r="L227" s="108">
        <f t="shared" si="37"/>
        <v>0</v>
      </c>
      <c r="M227" s="123"/>
      <c r="N227" s="59"/>
      <c r="O227" s="108">
        <f t="shared" si="38"/>
        <v>0</v>
      </c>
      <c r="P227" s="316" t="s">
        <v>332</v>
      </c>
    </row>
    <row r="228" spans="1:16" x14ac:dyDescent="0.25">
      <c r="A228" s="109">
        <v>5260</v>
      </c>
      <c r="B228" s="56" t="s">
        <v>200</v>
      </c>
      <c r="C228" s="334">
        <f t="shared" si="43"/>
        <v>0</v>
      </c>
      <c r="D228" s="238">
        <f>SUM(D229)</f>
        <v>0</v>
      </c>
      <c r="E228" s="141">
        <f>SUM(E229)</f>
        <v>0</v>
      </c>
      <c r="F228" s="334">
        <f t="shared" si="35"/>
        <v>0</v>
      </c>
      <c r="G228" s="238">
        <f>SUM(G229)</f>
        <v>0</v>
      </c>
      <c r="H228" s="116">
        <f>SUM(H229)</f>
        <v>0</v>
      </c>
      <c r="I228" s="110">
        <f t="shared" si="36"/>
        <v>0</v>
      </c>
      <c r="J228" s="238">
        <f>SUM(J229)</f>
        <v>0</v>
      </c>
      <c r="K228" s="116">
        <f>SUM(K229)</f>
        <v>0</v>
      </c>
      <c r="L228" s="110">
        <f t="shared" si="37"/>
        <v>0</v>
      </c>
      <c r="M228" s="133">
        <f>SUM(M229)</f>
        <v>0</v>
      </c>
      <c r="N228" s="40">
        <f>SUM(N229)</f>
        <v>0</v>
      </c>
      <c r="O228" s="110">
        <f t="shared" si="38"/>
        <v>0</v>
      </c>
      <c r="P228" s="316"/>
    </row>
    <row r="229" spans="1:16" ht="24" x14ac:dyDescent="0.25">
      <c r="A229" s="36">
        <v>5269</v>
      </c>
      <c r="B229" s="56" t="s">
        <v>201</v>
      </c>
      <c r="C229" s="334">
        <f t="shared" si="43"/>
        <v>0</v>
      </c>
      <c r="D229" s="237"/>
      <c r="E229" s="373"/>
      <c r="F229" s="407">
        <f t="shared" si="35"/>
        <v>0</v>
      </c>
      <c r="G229" s="237"/>
      <c r="H229" s="205"/>
      <c r="I229" s="108">
        <f t="shared" si="36"/>
        <v>0</v>
      </c>
      <c r="J229" s="237"/>
      <c r="K229" s="205"/>
      <c r="L229" s="108">
        <f t="shared" si="37"/>
        <v>0</v>
      </c>
      <c r="M229" s="123"/>
      <c r="N229" s="59"/>
      <c r="O229" s="108">
        <f t="shared" si="38"/>
        <v>0</v>
      </c>
      <c r="P229" s="316"/>
    </row>
    <row r="230" spans="1:16" ht="24" x14ac:dyDescent="0.25">
      <c r="A230" s="104">
        <v>5270</v>
      </c>
      <c r="B230" s="75" t="s">
        <v>202</v>
      </c>
      <c r="C230" s="335">
        <f t="shared" si="43"/>
        <v>0</v>
      </c>
      <c r="D230" s="239"/>
      <c r="E230" s="374"/>
      <c r="F230" s="408">
        <f t="shared" si="35"/>
        <v>0</v>
      </c>
      <c r="G230" s="239"/>
      <c r="H230" s="206"/>
      <c r="I230" s="112">
        <f t="shared" si="36"/>
        <v>0</v>
      </c>
      <c r="J230" s="239"/>
      <c r="K230" s="206"/>
      <c r="L230" s="112">
        <f t="shared" si="37"/>
        <v>0</v>
      </c>
      <c r="M230" s="275"/>
      <c r="N230" s="111"/>
      <c r="O230" s="112">
        <f t="shared" si="38"/>
        <v>0</v>
      </c>
      <c r="P230" s="320"/>
    </row>
    <row r="231" spans="1:16" x14ac:dyDescent="0.25">
      <c r="A231" s="98">
        <v>6000</v>
      </c>
      <c r="B231" s="98" t="s">
        <v>203</v>
      </c>
      <c r="C231" s="99">
        <f t="shared" si="43"/>
        <v>0</v>
      </c>
      <c r="D231" s="234">
        <f>D232+D252+D259</f>
        <v>0</v>
      </c>
      <c r="E231" s="369">
        <f>E232+E252+E259</f>
        <v>0</v>
      </c>
      <c r="F231" s="403">
        <f t="shared" si="35"/>
        <v>0</v>
      </c>
      <c r="G231" s="234">
        <f>G232+G252+G259</f>
        <v>0</v>
      </c>
      <c r="H231" s="202">
        <f>H232+H252+H259</f>
        <v>0</v>
      </c>
      <c r="I231" s="101">
        <f t="shared" si="36"/>
        <v>0</v>
      </c>
      <c r="J231" s="234">
        <f>J232+J252+J259</f>
        <v>0</v>
      </c>
      <c r="K231" s="202">
        <f>K232+K252+K259</f>
        <v>0</v>
      </c>
      <c r="L231" s="101">
        <f t="shared" si="37"/>
        <v>0</v>
      </c>
      <c r="M231" s="137">
        <f>M232+M252+M259</f>
        <v>0</v>
      </c>
      <c r="N231" s="100">
        <f>N232+N252+N259</f>
        <v>0</v>
      </c>
      <c r="O231" s="101">
        <f t="shared" si="38"/>
        <v>0</v>
      </c>
      <c r="P231" s="324"/>
    </row>
    <row r="232" spans="1:16" ht="14.25" customHeight="1" x14ac:dyDescent="0.25">
      <c r="A232" s="71">
        <v>6200</v>
      </c>
      <c r="B232" s="120" t="s">
        <v>204</v>
      </c>
      <c r="C232" s="127">
        <f>F232+I232+L232+O232</f>
        <v>0</v>
      </c>
      <c r="D232" s="243">
        <f>SUM(D233,D234,D236,D239,D245,D246,D247)</f>
        <v>0</v>
      </c>
      <c r="E232" s="377">
        <f>SUM(E233,E234,E236,E239,E245,E246,E247)</f>
        <v>0</v>
      </c>
      <c r="F232" s="412">
        <f>D232+E232</f>
        <v>0</v>
      </c>
      <c r="G232" s="243">
        <f>SUM(G233,G234,G236,G239,G245,G246,G247)</f>
        <v>0</v>
      </c>
      <c r="H232" s="210">
        <f>SUM(H233,H234,H236,H239,H245,H246,H247)</f>
        <v>0</v>
      </c>
      <c r="I232" s="154">
        <f t="shared" si="36"/>
        <v>0</v>
      </c>
      <c r="J232" s="243">
        <f>SUM(J233,J234,J236,J239,J245,J246,J247)</f>
        <v>0</v>
      </c>
      <c r="K232" s="210">
        <f>SUM(K233,K234,K236,K239,K245,K246,K247)</f>
        <v>0</v>
      </c>
      <c r="L232" s="154">
        <f t="shared" si="37"/>
        <v>0</v>
      </c>
      <c r="M232" s="138">
        <f>SUM(M233,M234,M236,M239,M245,M246,M247)</f>
        <v>0</v>
      </c>
      <c r="N232" s="128">
        <f>SUM(N233,N234,N236,N239,N245,N246,N247)</f>
        <v>0</v>
      </c>
      <c r="O232" s="154">
        <f t="shared" si="38"/>
        <v>0</v>
      </c>
      <c r="P232" s="325"/>
    </row>
    <row r="233" spans="1:16" ht="24" x14ac:dyDescent="0.25">
      <c r="A233" s="114">
        <v>6220</v>
      </c>
      <c r="B233" s="50" t="s">
        <v>205</v>
      </c>
      <c r="C233" s="140">
        <f t="shared" si="43"/>
        <v>0</v>
      </c>
      <c r="D233" s="236"/>
      <c r="E233" s="372"/>
      <c r="F233" s="406">
        <f t="shared" si="35"/>
        <v>0</v>
      </c>
      <c r="G233" s="236"/>
      <c r="H233" s="204"/>
      <c r="I233" s="107">
        <f t="shared" si="36"/>
        <v>0</v>
      </c>
      <c r="J233" s="236"/>
      <c r="K233" s="204"/>
      <c r="L233" s="107">
        <f t="shared" si="37"/>
        <v>0</v>
      </c>
      <c r="M233" s="268"/>
      <c r="N233" s="53"/>
      <c r="O233" s="107">
        <f t="shared" si="38"/>
        <v>0</v>
      </c>
      <c r="P233" s="315"/>
    </row>
    <row r="234" spans="1:16" x14ac:dyDescent="0.25">
      <c r="A234" s="109">
        <v>6230</v>
      </c>
      <c r="B234" s="56" t="s">
        <v>319</v>
      </c>
      <c r="C234" s="141">
        <f t="shared" si="43"/>
        <v>0</v>
      </c>
      <c r="D234" s="237">
        <f>SUM(D235)</f>
        <v>0</v>
      </c>
      <c r="E234" s="123">
        <f>SUM(E235)</f>
        <v>0</v>
      </c>
      <c r="F234" s="334">
        <f t="shared" si="35"/>
        <v>0</v>
      </c>
      <c r="G234" s="237">
        <f>SUM(G235)</f>
        <v>0</v>
      </c>
      <c r="H234" s="205">
        <f>SUM(H235)</f>
        <v>0</v>
      </c>
      <c r="I234" s="110">
        <f t="shared" si="36"/>
        <v>0</v>
      </c>
      <c r="J234" s="237">
        <f>SUM(J235)</f>
        <v>0</v>
      </c>
      <c r="K234" s="205">
        <f>SUM(K235)</f>
        <v>0</v>
      </c>
      <c r="L234" s="110">
        <f t="shared" si="37"/>
        <v>0</v>
      </c>
      <c r="M234" s="237">
        <f>SUM(M235)</f>
        <v>0</v>
      </c>
      <c r="N234" s="205">
        <f>SUM(N235)</f>
        <v>0</v>
      </c>
      <c r="O234" s="110">
        <f t="shared" si="38"/>
        <v>0</v>
      </c>
      <c r="P234" s="316"/>
    </row>
    <row r="235" spans="1:16" ht="24" x14ac:dyDescent="0.25">
      <c r="A235" s="36">
        <v>6239</v>
      </c>
      <c r="B235" s="50" t="s">
        <v>320</v>
      </c>
      <c r="C235" s="141">
        <f t="shared" si="43"/>
        <v>0</v>
      </c>
      <c r="D235" s="237"/>
      <c r="E235" s="373"/>
      <c r="F235" s="334">
        <f t="shared" si="35"/>
        <v>0</v>
      </c>
      <c r="G235" s="237"/>
      <c r="H235" s="205"/>
      <c r="I235" s="110">
        <f t="shared" si="36"/>
        <v>0</v>
      </c>
      <c r="J235" s="237"/>
      <c r="K235" s="205"/>
      <c r="L235" s="110">
        <f t="shared" si="37"/>
        <v>0</v>
      </c>
      <c r="M235" s="123"/>
      <c r="N235" s="59"/>
      <c r="O235" s="110">
        <f t="shared" si="38"/>
        <v>0</v>
      </c>
      <c r="P235" s="316"/>
    </row>
    <row r="236" spans="1:16" ht="24" x14ac:dyDescent="0.25">
      <c r="A236" s="109">
        <v>6240</v>
      </c>
      <c r="B236" s="56" t="s">
        <v>206</v>
      </c>
      <c r="C236" s="141">
        <f t="shared" si="43"/>
        <v>0</v>
      </c>
      <c r="D236" s="238">
        <f>SUM(D237:D238)</f>
        <v>0</v>
      </c>
      <c r="E236" s="141">
        <f>SUM(E237:E238)</f>
        <v>0</v>
      </c>
      <c r="F236" s="334">
        <f t="shared" si="35"/>
        <v>0</v>
      </c>
      <c r="G236" s="238">
        <f>SUM(G237:G238)</f>
        <v>0</v>
      </c>
      <c r="H236" s="116">
        <f>SUM(H237:H238)</f>
        <v>0</v>
      </c>
      <c r="I236" s="110">
        <f t="shared" si="36"/>
        <v>0</v>
      </c>
      <c r="J236" s="238">
        <f>SUM(J237:J238)</f>
        <v>0</v>
      </c>
      <c r="K236" s="116">
        <f>SUM(K237:K238)</f>
        <v>0</v>
      </c>
      <c r="L236" s="110">
        <f t="shared" si="37"/>
        <v>0</v>
      </c>
      <c r="M236" s="133">
        <f>SUM(M237:M238)</f>
        <v>0</v>
      </c>
      <c r="N236" s="40">
        <f>SUM(N237:N238)</f>
        <v>0</v>
      </c>
      <c r="O236" s="110">
        <f t="shared" si="38"/>
        <v>0</v>
      </c>
      <c r="P236" s="316"/>
    </row>
    <row r="237" spans="1:16" x14ac:dyDescent="0.25">
      <c r="A237" s="36">
        <v>6241</v>
      </c>
      <c r="B237" s="56" t="s">
        <v>207</v>
      </c>
      <c r="C237" s="141">
        <f t="shared" si="43"/>
        <v>0</v>
      </c>
      <c r="D237" s="237"/>
      <c r="E237" s="373"/>
      <c r="F237" s="407">
        <f t="shared" si="35"/>
        <v>0</v>
      </c>
      <c r="G237" s="237"/>
      <c r="H237" s="205"/>
      <c r="I237" s="108">
        <f t="shared" si="36"/>
        <v>0</v>
      </c>
      <c r="J237" s="237"/>
      <c r="K237" s="205"/>
      <c r="L237" s="108">
        <f t="shared" si="37"/>
        <v>0</v>
      </c>
      <c r="M237" s="123"/>
      <c r="N237" s="59"/>
      <c r="O237" s="108">
        <f t="shared" si="38"/>
        <v>0</v>
      </c>
      <c r="P237" s="316"/>
    </row>
    <row r="238" spans="1:16" x14ac:dyDescent="0.25">
      <c r="A238" s="36">
        <v>6242</v>
      </c>
      <c r="B238" s="56" t="s">
        <v>208</v>
      </c>
      <c r="C238" s="141">
        <f t="shared" si="43"/>
        <v>0</v>
      </c>
      <c r="D238" s="237"/>
      <c r="E238" s="373"/>
      <c r="F238" s="407">
        <f t="shared" si="35"/>
        <v>0</v>
      </c>
      <c r="G238" s="237"/>
      <c r="H238" s="205"/>
      <c r="I238" s="108">
        <f t="shared" si="36"/>
        <v>0</v>
      </c>
      <c r="J238" s="237"/>
      <c r="K238" s="205"/>
      <c r="L238" s="108">
        <f t="shared" si="37"/>
        <v>0</v>
      </c>
      <c r="M238" s="123"/>
      <c r="N238" s="59"/>
      <c r="O238" s="108">
        <f t="shared" si="38"/>
        <v>0</v>
      </c>
      <c r="P238" s="316"/>
    </row>
    <row r="239" spans="1:16" ht="25.5" customHeight="1" x14ac:dyDescent="0.25">
      <c r="A239" s="109">
        <v>6250</v>
      </c>
      <c r="B239" s="56" t="s">
        <v>209</v>
      </c>
      <c r="C239" s="141">
        <f t="shared" si="43"/>
        <v>0</v>
      </c>
      <c r="D239" s="238">
        <f>SUM(D240:D244)</f>
        <v>0</v>
      </c>
      <c r="E239" s="141">
        <f>SUM(E240:E244)</f>
        <v>0</v>
      </c>
      <c r="F239" s="334">
        <f t="shared" si="35"/>
        <v>0</v>
      </c>
      <c r="G239" s="238">
        <f>SUM(G240:G244)</f>
        <v>0</v>
      </c>
      <c r="H239" s="116">
        <f>SUM(H240:H244)</f>
        <v>0</v>
      </c>
      <c r="I239" s="110">
        <f t="shared" si="36"/>
        <v>0</v>
      </c>
      <c r="J239" s="238">
        <f>SUM(J240:J244)</f>
        <v>0</v>
      </c>
      <c r="K239" s="116">
        <f>SUM(K240:K244)</f>
        <v>0</v>
      </c>
      <c r="L239" s="110">
        <f t="shared" si="37"/>
        <v>0</v>
      </c>
      <c r="M239" s="133">
        <f>SUM(M240:M244)</f>
        <v>0</v>
      </c>
      <c r="N239" s="40">
        <f>SUM(N240:N244)</f>
        <v>0</v>
      </c>
      <c r="O239" s="110">
        <f t="shared" si="38"/>
        <v>0</v>
      </c>
      <c r="P239" s="316"/>
    </row>
    <row r="240" spans="1:16" ht="14.25" customHeight="1" x14ac:dyDescent="0.25">
      <c r="A240" s="36">
        <v>6252</v>
      </c>
      <c r="B240" s="56" t="s">
        <v>210</v>
      </c>
      <c r="C240" s="141">
        <f t="shared" si="43"/>
        <v>0</v>
      </c>
      <c r="D240" s="237"/>
      <c r="E240" s="373"/>
      <c r="F240" s="407">
        <f t="shared" si="35"/>
        <v>0</v>
      </c>
      <c r="G240" s="237"/>
      <c r="H240" s="205"/>
      <c r="I240" s="108">
        <f t="shared" si="36"/>
        <v>0</v>
      </c>
      <c r="J240" s="237"/>
      <c r="K240" s="205"/>
      <c r="L240" s="108">
        <f t="shared" si="37"/>
        <v>0</v>
      </c>
      <c r="M240" s="123"/>
      <c r="N240" s="59"/>
      <c r="O240" s="108">
        <f t="shared" si="38"/>
        <v>0</v>
      </c>
      <c r="P240" s="316"/>
    </row>
    <row r="241" spans="1:16" ht="14.25" customHeight="1" x14ac:dyDescent="0.25">
      <c r="A241" s="36">
        <v>6253</v>
      </c>
      <c r="B241" s="56" t="s">
        <v>211</v>
      </c>
      <c r="C241" s="141">
        <f t="shared" si="43"/>
        <v>0</v>
      </c>
      <c r="D241" s="237"/>
      <c r="E241" s="373"/>
      <c r="F241" s="407">
        <f t="shared" si="35"/>
        <v>0</v>
      </c>
      <c r="G241" s="237"/>
      <c r="H241" s="205"/>
      <c r="I241" s="108">
        <f t="shared" si="36"/>
        <v>0</v>
      </c>
      <c r="J241" s="237"/>
      <c r="K241" s="205"/>
      <c r="L241" s="108">
        <f t="shared" si="37"/>
        <v>0</v>
      </c>
      <c r="M241" s="123"/>
      <c r="N241" s="59"/>
      <c r="O241" s="108">
        <f t="shared" si="38"/>
        <v>0</v>
      </c>
      <c r="P241" s="316"/>
    </row>
    <row r="242" spans="1:16" ht="24" x14ac:dyDescent="0.25">
      <c r="A242" s="36">
        <v>6254</v>
      </c>
      <c r="B242" s="56" t="s">
        <v>212</v>
      </c>
      <c r="C242" s="141">
        <f t="shared" si="43"/>
        <v>0</v>
      </c>
      <c r="D242" s="237"/>
      <c r="E242" s="373"/>
      <c r="F242" s="407">
        <f t="shared" si="35"/>
        <v>0</v>
      </c>
      <c r="G242" s="237"/>
      <c r="H242" s="205"/>
      <c r="I242" s="108">
        <f t="shared" si="36"/>
        <v>0</v>
      </c>
      <c r="J242" s="237"/>
      <c r="K242" s="205"/>
      <c r="L242" s="108">
        <f t="shared" si="37"/>
        <v>0</v>
      </c>
      <c r="M242" s="123"/>
      <c r="N242" s="59"/>
      <c r="O242" s="108">
        <f t="shared" si="38"/>
        <v>0</v>
      </c>
      <c r="P242" s="316"/>
    </row>
    <row r="243" spans="1:16" ht="24" x14ac:dyDescent="0.25">
      <c r="A243" s="36">
        <v>6255</v>
      </c>
      <c r="B243" s="56" t="s">
        <v>213</v>
      </c>
      <c r="C243" s="141">
        <f t="shared" si="43"/>
        <v>0</v>
      </c>
      <c r="D243" s="237"/>
      <c r="E243" s="373"/>
      <c r="F243" s="407">
        <f t="shared" ref="F243:F286" si="44">D243+E243</f>
        <v>0</v>
      </c>
      <c r="G243" s="237"/>
      <c r="H243" s="205"/>
      <c r="I243" s="108">
        <f t="shared" ref="I243:I286" si="45">G243+H243</f>
        <v>0</v>
      </c>
      <c r="J243" s="237"/>
      <c r="K243" s="205"/>
      <c r="L243" s="108">
        <f t="shared" ref="L243:L286" si="46">J243+K243</f>
        <v>0</v>
      </c>
      <c r="M243" s="123"/>
      <c r="N243" s="59"/>
      <c r="O243" s="108">
        <f t="shared" ref="O243:O276" si="47">M243+N243</f>
        <v>0</v>
      </c>
      <c r="P243" s="316"/>
    </row>
    <row r="244" spans="1:16" x14ac:dyDescent="0.25">
      <c r="A244" s="36">
        <v>6259</v>
      </c>
      <c r="B244" s="56" t="s">
        <v>214</v>
      </c>
      <c r="C244" s="141">
        <f t="shared" si="43"/>
        <v>0</v>
      </c>
      <c r="D244" s="237"/>
      <c r="E244" s="373"/>
      <c r="F244" s="407">
        <f t="shared" si="44"/>
        <v>0</v>
      </c>
      <c r="G244" s="237"/>
      <c r="H244" s="205"/>
      <c r="I244" s="108">
        <f t="shared" si="45"/>
        <v>0</v>
      </c>
      <c r="J244" s="237"/>
      <c r="K244" s="205"/>
      <c r="L244" s="108">
        <f t="shared" si="46"/>
        <v>0</v>
      </c>
      <c r="M244" s="123"/>
      <c r="N244" s="59"/>
      <c r="O244" s="108">
        <f t="shared" si="47"/>
        <v>0</v>
      </c>
      <c r="P244" s="316"/>
    </row>
    <row r="245" spans="1:16" ht="37.5" customHeight="1" x14ac:dyDescent="0.25">
      <c r="A245" s="109">
        <v>6260</v>
      </c>
      <c r="B245" s="56" t="s">
        <v>215</v>
      </c>
      <c r="C245" s="141">
        <f t="shared" si="43"/>
        <v>0</v>
      </c>
      <c r="D245" s="237"/>
      <c r="E245" s="373"/>
      <c r="F245" s="407">
        <f t="shared" si="44"/>
        <v>0</v>
      </c>
      <c r="G245" s="237"/>
      <c r="H245" s="205"/>
      <c r="I245" s="108">
        <f t="shared" si="45"/>
        <v>0</v>
      </c>
      <c r="J245" s="237"/>
      <c r="K245" s="205"/>
      <c r="L245" s="108">
        <f t="shared" si="46"/>
        <v>0</v>
      </c>
      <c r="M245" s="123"/>
      <c r="N245" s="59"/>
      <c r="O245" s="108">
        <f t="shared" si="47"/>
        <v>0</v>
      </c>
      <c r="P245" s="316"/>
    </row>
    <row r="246" spans="1:16" x14ac:dyDescent="0.25">
      <c r="A246" s="109">
        <v>6270</v>
      </c>
      <c r="B246" s="56" t="s">
        <v>216</v>
      </c>
      <c r="C246" s="141">
        <f t="shared" si="43"/>
        <v>0</v>
      </c>
      <c r="D246" s="237"/>
      <c r="E246" s="373"/>
      <c r="F246" s="407">
        <f t="shared" si="44"/>
        <v>0</v>
      </c>
      <c r="G246" s="237"/>
      <c r="H246" s="205"/>
      <c r="I246" s="108">
        <f t="shared" si="45"/>
        <v>0</v>
      </c>
      <c r="J246" s="237"/>
      <c r="K246" s="205"/>
      <c r="L246" s="108">
        <f t="shared" si="46"/>
        <v>0</v>
      </c>
      <c r="M246" s="123"/>
      <c r="N246" s="59"/>
      <c r="O246" s="108">
        <f t="shared" si="47"/>
        <v>0</v>
      </c>
      <c r="P246" s="316"/>
    </row>
    <row r="247" spans="1:16" ht="24.75" customHeight="1" x14ac:dyDescent="0.25">
      <c r="A247" s="114">
        <v>6290</v>
      </c>
      <c r="B247" s="50" t="s">
        <v>217</v>
      </c>
      <c r="C247" s="141">
        <f t="shared" si="43"/>
        <v>0</v>
      </c>
      <c r="D247" s="240">
        <f>SUM(D248:D251)</f>
        <v>0</v>
      </c>
      <c r="E247" s="140">
        <f>SUM(E248:E251)</f>
        <v>0</v>
      </c>
      <c r="F247" s="409">
        <f t="shared" si="44"/>
        <v>0</v>
      </c>
      <c r="G247" s="240">
        <f>SUM(G248:G251)</f>
        <v>0</v>
      </c>
      <c r="H247" s="207">
        <f t="shared" ref="H247" si="48">SUM(H248:H251)</f>
        <v>0</v>
      </c>
      <c r="I247" s="115">
        <f t="shared" si="45"/>
        <v>0</v>
      </c>
      <c r="J247" s="240">
        <f>SUM(J248:J251)</f>
        <v>0</v>
      </c>
      <c r="K247" s="207">
        <f t="shared" ref="K247" si="49">SUM(K248:K251)</f>
        <v>0</v>
      </c>
      <c r="L247" s="115">
        <f t="shared" si="46"/>
        <v>0</v>
      </c>
      <c r="M247" s="142">
        <f t="shared" ref="M247" si="50">SUM(M248:M251)</f>
        <v>0</v>
      </c>
      <c r="N247" s="286">
        <f t="shared" ref="N247" si="51">SUM(N248:N251)</f>
        <v>0</v>
      </c>
      <c r="O247" s="291">
        <f t="shared" si="47"/>
        <v>0</v>
      </c>
      <c r="P247" s="327"/>
    </row>
    <row r="248" spans="1:16" x14ac:dyDescent="0.25">
      <c r="A248" s="36">
        <v>6291</v>
      </c>
      <c r="B248" s="56" t="s">
        <v>218</v>
      </c>
      <c r="C248" s="141">
        <f t="shared" si="43"/>
        <v>0</v>
      </c>
      <c r="D248" s="237"/>
      <c r="E248" s="373"/>
      <c r="F248" s="407">
        <f t="shared" si="44"/>
        <v>0</v>
      </c>
      <c r="G248" s="237"/>
      <c r="H248" s="205"/>
      <c r="I248" s="108">
        <f t="shared" si="45"/>
        <v>0</v>
      </c>
      <c r="J248" s="237"/>
      <c r="K248" s="205"/>
      <c r="L248" s="108">
        <f t="shared" si="46"/>
        <v>0</v>
      </c>
      <c r="M248" s="123"/>
      <c r="N248" s="59"/>
      <c r="O248" s="108">
        <f t="shared" si="47"/>
        <v>0</v>
      </c>
      <c r="P248" s="316"/>
    </row>
    <row r="249" spans="1:16" x14ac:dyDescent="0.25">
      <c r="A249" s="36">
        <v>6292</v>
      </c>
      <c r="B249" s="56" t="s">
        <v>219</v>
      </c>
      <c r="C249" s="141">
        <f t="shared" si="43"/>
        <v>0</v>
      </c>
      <c r="D249" s="237"/>
      <c r="E249" s="373"/>
      <c r="F249" s="407">
        <f t="shared" si="44"/>
        <v>0</v>
      </c>
      <c r="G249" s="237"/>
      <c r="H249" s="205"/>
      <c r="I249" s="108">
        <f t="shared" si="45"/>
        <v>0</v>
      </c>
      <c r="J249" s="237"/>
      <c r="K249" s="205"/>
      <c r="L249" s="108">
        <f t="shared" si="46"/>
        <v>0</v>
      </c>
      <c r="M249" s="123"/>
      <c r="N249" s="59"/>
      <c r="O249" s="108">
        <f t="shared" si="47"/>
        <v>0</v>
      </c>
      <c r="P249" s="316"/>
    </row>
    <row r="250" spans="1:16" ht="78.75" customHeight="1" x14ac:dyDescent="0.25">
      <c r="A250" s="36">
        <v>6296</v>
      </c>
      <c r="B250" s="56" t="s">
        <v>220</v>
      </c>
      <c r="C250" s="141">
        <f t="shared" si="43"/>
        <v>0</v>
      </c>
      <c r="D250" s="237"/>
      <c r="E250" s="373"/>
      <c r="F250" s="407">
        <f t="shared" si="44"/>
        <v>0</v>
      </c>
      <c r="G250" s="237"/>
      <c r="H250" s="205"/>
      <c r="I250" s="108">
        <f t="shared" si="45"/>
        <v>0</v>
      </c>
      <c r="J250" s="237"/>
      <c r="K250" s="205"/>
      <c r="L250" s="108">
        <f t="shared" si="46"/>
        <v>0</v>
      </c>
      <c r="M250" s="123"/>
      <c r="N250" s="59"/>
      <c r="O250" s="108">
        <f t="shared" si="47"/>
        <v>0</v>
      </c>
      <c r="P250" s="316"/>
    </row>
    <row r="251" spans="1:16" ht="39.75" customHeight="1" x14ac:dyDescent="0.25">
      <c r="A251" s="36">
        <v>6299</v>
      </c>
      <c r="B251" s="56" t="s">
        <v>221</v>
      </c>
      <c r="C251" s="141">
        <f t="shared" si="43"/>
        <v>0</v>
      </c>
      <c r="D251" s="237"/>
      <c r="E251" s="373"/>
      <c r="F251" s="407">
        <f t="shared" si="44"/>
        <v>0</v>
      </c>
      <c r="G251" s="237"/>
      <c r="H251" s="205"/>
      <c r="I251" s="108">
        <f t="shared" si="45"/>
        <v>0</v>
      </c>
      <c r="J251" s="237"/>
      <c r="K251" s="205"/>
      <c r="L251" s="108">
        <f t="shared" si="46"/>
        <v>0</v>
      </c>
      <c r="M251" s="123"/>
      <c r="N251" s="59"/>
      <c r="O251" s="108">
        <f t="shared" si="47"/>
        <v>0</v>
      </c>
      <c r="P251" s="316"/>
    </row>
    <row r="252" spans="1:16" x14ac:dyDescent="0.25">
      <c r="A252" s="44">
        <v>6300</v>
      </c>
      <c r="B252" s="102" t="s">
        <v>222</v>
      </c>
      <c r="C252" s="45">
        <f t="shared" si="43"/>
        <v>0</v>
      </c>
      <c r="D252" s="235">
        <f>SUM(D253,D257,D258)</f>
        <v>0</v>
      </c>
      <c r="E252" s="370">
        <f>SUM(E253,E257,E258)</f>
        <v>0</v>
      </c>
      <c r="F252" s="404">
        <f t="shared" si="44"/>
        <v>0</v>
      </c>
      <c r="G252" s="235">
        <f>SUM(G253,G257,G258)</f>
        <v>0</v>
      </c>
      <c r="H252" s="103">
        <f t="shared" ref="H252" si="52">SUM(H253,H257,H258)</f>
        <v>0</v>
      </c>
      <c r="I252" s="113">
        <f t="shared" si="45"/>
        <v>0</v>
      </c>
      <c r="J252" s="235">
        <f>SUM(J253,J257,J258)</f>
        <v>0</v>
      </c>
      <c r="K252" s="103">
        <f t="shared" ref="K252" si="53">SUM(K253,K257,K258)</f>
        <v>0</v>
      </c>
      <c r="L252" s="113">
        <f t="shared" si="46"/>
        <v>0</v>
      </c>
      <c r="M252" s="135">
        <f t="shared" ref="M252" si="54">SUM(M253,M257,M258)</f>
        <v>0</v>
      </c>
      <c r="N252" s="61">
        <f t="shared" ref="N252" si="55">SUM(N253,N257,N258)</f>
        <v>0</v>
      </c>
      <c r="O252" s="258">
        <f t="shared" si="47"/>
        <v>0</v>
      </c>
      <c r="P252" s="326"/>
    </row>
    <row r="253" spans="1:16" ht="24" x14ac:dyDescent="0.25">
      <c r="A253" s="114">
        <v>6320</v>
      </c>
      <c r="B253" s="50" t="s">
        <v>223</v>
      </c>
      <c r="C253" s="142">
        <f t="shared" si="43"/>
        <v>0</v>
      </c>
      <c r="D253" s="240">
        <f>SUM(D254:D256)</f>
        <v>0</v>
      </c>
      <c r="E253" s="140">
        <f>SUM(E254:E256)</f>
        <v>0</v>
      </c>
      <c r="F253" s="409">
        <f t="shared" si="44"/>
        <v>0</v>
      </c>
      <c r="G253" s="240">
        <f>SUM(G254:G256)</f>
        <v>0</v>
      </c>
      <c r="H253" s="207">
        <f t="shared" ref="H253" si="56">SUM(H254:H256)</f>
        <v>0</v>
      </c>
      <c r="I253" s="115">
        <f t="shared" si="45"/>
        <v>0</v>
      </c>
      <c r="J253" s="240">
        <f>SUM(J254:J256)</f>
        <v>0</v>
      </c>
      <c r="K253" s="207">
        <f t="shared" ref="K253" si="57">SUM(K254:K256)</f>
        <v>0</v>
      </c>
      <c r="L253" s="115">
        <f t="shared" si="46"/>
        <v>0</v>
      </c>
      <c r="M253" s="139">
        <f t="shared" ref="M253" si="58">SUM(M254:M256)</f>
        <v>0</v>
      </c>
      <c r="N253" s="67">
        <f t="shared" ref="N253" si="59">SUM(N254:N256)</f>
        <v>0</v>
      </c>
      <c r="O253" s="115">
        <f t="shared" si="47"/>
        <v>0</v>
      </c>
      <c r="P253" s="315"/>
    </row>
    <row r="254" spans="1:16" x14ac:dyDescent="0.25">
      <c r="A254" s="36">
        <v>6322</v>
      </c>
      <c r="B254" s="56" t="s">
        <v>224</v>
      </c>
      <c r="C254" s="133">
        <f t="shared" si="43"/>
        <v>0</v>
      </c>
      <c r="D254" s="237"/>
      <c r="E254" s="373"/>
      <c r="F254" s="407">
        <f t="shared" si="44"/>
        <v>0</v>
      </c>
      <c r="G254" s="237"/>
      <c r="H254" s="205"/>
      <c r="I254" s="108">
        <f t="shared" si="45"/>
        <v>0</v>
      </c>
      <c r="J254" s="237"/>
      <c r="K254" s="205"/>
      <c r="L254" s="108">
        <f t="shared" si="46"/>
        <v>0</v>
      </c>
      <c r="M254" s="123"/>
      <c r="N254" s="59"/>
      <c r="O254" s="108">
        <f t="shared" si="47"/>
        <v>0</v>
      </c>
      <c r="P254" s="316"/>
    </row>
    <row r="255" spans="1:16" ht="24" x14ac:dyDescent="0.25">
      <c r="A255" s="36">
        <v>6323</v>
      </c>
      <c r="B255" s="56" t="s">
        <v>225</v>
      </c>
      <c r="C255" s="133">
        <f t="shared" si="43"/>
        <v>0</v>
      </c>
      <c r="D255" s="237"/>
      <c r="E255" s="373"/>
      <c r="F255" s="407">
        <f t="shared" si="44"/>
        <v>0</v>
      </c>
      <c r="G255" s="237"/>
      <c r="H255" s="205"/>
      <c r="I255" s="108">
        <f t="shared" si="45"/>
        <v>0</v>
      </c>
      <c r="J255" s="237"/>
      <c r="K255" s="205"/>
      <c r="L255" s="108">
        <f t="shared" si="46"/>
        <v>0</v>
      </c>
      <c r="M255" s="123"/>
      <c r="N255" s="59"/>
      <c r="O255" s="108">
        <f t="shared" si="47"/>
        <v>0</v>
      </c>
      <c r="P255" s="316"/>
    </row>
    <row r="256" spans="1:16" x14ac:dyDescent="0.25">
      <c r="A256" s="31">
        <v>6329</v>
      </c>
      <c r="B256" s="50" t="s">
        <v>226</v>
      </c>
      <c r="C256" s="133">
        <f t="shared" si="43"/>
        <v>0</v>
      </c>
      <c r="D256" s="236"/>
      <c r="E256" s="372"/>
      <c r="F256" s="406">
        <f t="shared" si="44"/>
        <v>0</v>
      </c>
      <c r="G256" s="236"/>
      <c r="H256" s="204"/>
      <c r="I256" s="107">
        <f t="shared" si="45"/>
        <v>0</v>
      </c>
      <c r="J256" s="236"/>
      <c r="K256" s="204"/>
      <c r="L256" s="107">
        <f t="shared" si="46"/>
        <v>0</v>
      </c>
      <c r="M256" s="268"/>
      <c r="N256" s="53"/>
      <c r="O256" s="107">
        <f t="shared" si="47"/>
        <v>0</v>
      </c>
      <c r="P256" s="315"/>
    </row>
    <row r="257" spans="1:16" ht="24" x14ac:dyDescent="0.25">
      <c r="A257" s="143">
        <v>6330</v>
      </c>
      <c r="B257" s="144" t="s">
        <v>227</v>
      </c>
      <c r="C257" s="133">
        <f t="shared" si="43"/>
        <v>0</v>
      </c>
      <c r="D257" s="242"/>
      <c r="E257" s="376"/>
      <c r="F257" s="411">
        <f t="shared" si="44"/>
        <v>0</v>
      </c>
      <c r="G257" s="242"/>
      <c r="H257" s="209"/>
      <c r="I257" s="149">
        <f t="shared" si="45"/>
        <v>0</v>
      </c>
      <c r="J257" s="242"/>
      <c r="K257" s="209"/>
      <c r="L257" s="149">
        <f t="shared" si="46"/>
        <v>0</v>
      </c>
      <c r="M257" s="126"/>
      <c r="N257" s="125"/>
      <c r="O257" s="149">
        <f t="shared" si="47"/>
        <v>0</v>
      </c>
      <c r="P257" s="327"/>
    </row>
    <row r="258" spans="1:16" x14ac:dyDescent="0.25">
      <c r="A258" s="109">
        <v>6360</v>
      </c>
      <c r="B258" s="56" t="s">
        <v>228</v>
      </c>
      <c r="C258" s="133">
        <f t="shared" si="43"/>
        <v>0</v>
      </c>
      <c r="D258" s="237"/>
      <c r="E258" s="373"/>
      <c r="F258" s="407">
        <f t="shared" si="44"/>
        <v>0</v>
      </c>
      <c r="G258" s="237"/>
      <c r="H258" s="205"/>
      <c r="I258" s="108">
        <f t="shared" si="45"/>
        <v>0</v>
      </c>
      <c r="J258" s="237"/>
      <c r="K258" s="205"/>
      <c r="L258" s="108">
        <f t="shared" si="46"/>
        <v>0</v>
      </c>
      <c r="M258" s="123"/>
      <c r="N258" s="59"/>
      <c r="O258" s="108">
        <f t="shared" si="47"/>
        <v>0</v>
      </c>
      <c r="P258" s="316"/>
    </row>
    <row r="259" spans="1:16" ht="36" x14ac:dyDescent="0.25">
      <c r="A259" s="44">
        <v>6400</v>
      </c>
      <c r="B259" s="102" t="s">
        <v>229</v>
      </c>
      <c r="C259" s="45">
        <f t="shared" si="43"/>
        <v>0</v>
      </c>
      <c r="D259" s="235">
        <f>SUM(D260,D264)</f>
        <v>0</v>
      </c>
      <c r="E259" s="370">
        <f>SUM(E260,E264)</f>
        <v>0</v>
      </c>
      <c r="F259" s="404">
        <f t="shared" si="44"/>
        <v>0</v>
      </c>
      <c r="G259" s="235">
        <f>SUM(G260,G264)</f>
        <v>0</v>
      </c>
      <c r="H259" s="103">
        <f t="shared" ref="H259" si="60">SUM(H260,H264)</f>
        <v>0</v>
      </c>
      <c r="I259" s="113">
        <f t="shared" si="45"/>
        <v>0</v>
      </c>
      <c r="J259" s="235">
        <f>SUM(J260,J264)</f>
        <v>0</v>
      </c>
      <c r="K259" s="103">
        <f t="shared" ref="K259" si="61">SUM(K260,K264)</f>
        <v>0</v>
      </c>
      <c r="L259" s="113">
        <f t="shared" si="46"/>
        <v>0</v>
      </c>
      <c r="M259" s="135">
        <f t="shared" ref="M259" si="62">SUM(M260,M264)</f>
        <v>0</v>
      </c>
      <c r="N259" s="61">
        <f t="shared" ref="N259" si="63">SUM(N260,N264)</f>
        <v>0</v>
      </c>
      <c r="O259" s="258">
        <f t="shared" si="47"/>
        <v>0</v>
      </c>
      <c r="P259" s="326"/>
    </row>
    <row r="260" spans="1:16" ht="24" x14ac:dyDescent="0.25">
      <c r="A260" s="114">
        <v>6410</v>
      </c>
      <c r="B260" s="50" t="s">
        <v>230</v>
      </c>
      <c r="C260" s="139">
        <f t="shared" si="43"/>
        <v>0</v>
      </c>
      <c r="D260" s="240">
        <f>SUM(D261:D263)</f>
        <v>0</v>
      </c>
      <c r="E260" s="140">
        <f>SUM(E261:E263)</f>
        <v>0</v>
      </c>
      <c r="F260" s="409">
        <f t="shared" si="44"/>
        <v>0</v>
      </c>
      <c r="G260" s="240">
        <f>SUM(G261:G263)</f>
        <v>0</v>
      </c>
      <c r="H260" s="207">
        <f t="shared" ref="H260" si="64">SUM(H261:H263)</f>
        <v>0</v>
      </c>
      <c r="I260" s="115">
        <f t="shared" si="45"/>
        <v>0</v>
      </c>
      <c r="J260" s="240">
        <f>SUM(J261:J263)</f>
        <v>0</v>
      </c>
      <c r="K260" s="207">
        <f t="shared" ref="K260" si="65">SUM(K261:K263)</f>
        <v>0</v>
      </c>
      <c r="L260" s="115">
        <f t="shared" si="46"/>
        <v>0</v>
      </c>
      <c r="M260" s="282">
        <f t="shared" ref="M260" si="66">SUM(M261:M263)</f>
        <v>0</v>
      </c>
      <c r="N260" s="285">
        <f t="shared" ref="N260" si="67">SUM(N261:N263)</f>
        <v>0</v>
      </c>
      <c r="O260" s="290">
        <f t="shared" si="47"/>
        <v>0</v>
      </c>
      <c r="P260" s="319"/>
    </row>
    <row r="261" spans="1:16" x14ac:dyDescent="0.25">
      <c r="A261" s="36">
        <v>6411</v>
      </c>
      <c r="B261" s="145" t="s">
        <v>231</v>
      </c>
      <c r="C261" s="141">
        <f t="shared" si="43"/>
        <v>0</v>
      </c>
      <c r="D261" s="237"/>
      <c r="E261" s="373"/>
      <c r="F261" s="407">
        <f t="shared" si="44"/>
        <v>0</v>
      </c>
      <c r="G261" s="237"/>
      <c r="H261" s="205"/>
      <c r="I261" s="108">
        <f t="shared" si="45"/>
        <v>0</v>
      </c>
      <c r="J261" s="237"/>
      <c r="K261" s="205"/>
      <c r="L261" s="108">
        <f t="shared" si="46"/>
        <v>0</v>
      </c>
      <c r="M261" s="123"/>
      <c r="N261" s="59"/>
      <c r="O261" s="108">
        <f t="shared" si="47"/>
        <v>0</v>
      </c>
      <c r="P261" s="316"/>
    </row>
    <row r="262" spans="1:16" ht="46.5" customHeight="1" x14ac:dyDescent="0.25">
      <c r="A262" s="36">
        <v>6412</v>
      </c>
      <c r="B262" s="56" t="s">
        <v>232</v>
      </c>
      <c r="C262" s="141">
        <f t="shared" si="43"/>
        <v>0</v>
      </c>
      <c r="D262" s="237"/>
      <c r="E262" s="373"/>
      <c r="F262" s="407">
        <f t="shared" si="44"/>
        <v>0</v>
      </c>
      <c r="G262" s="237"/>
      <c r="H262" s="205"/>
      <c r="I262" s="108">
        <f t="shared" si="45"/>
        <v>0</v>
      </c>
      <c r="J262" s="237"/>
      <c r="K262" s="205"/>
      <c r="L262" s="108">
        <f t="shared" si="46"/>
        <v>0</v>
      </c>
      <c r="M262" s="123"/>
      <c r="N262" s="59"/>
      <c r="O262" s="108">
        <f t="shared" si="47"/>
        <v>0</v>
      </c>
      <c r="P262" s="316"/>
    </row>
    <row r="263" spans="1:16" ht="36" x14ac:dyDescent="0.25">
      <c r="A263" s="36">
        <v>6419</v>
      </c>
      <c r="B263" s="56" t="s">
        <v>233</v>
      </c>
      <c r="C263" s="141">
        <f t="shared" ref="C263:C285" si="68">F263+I263+L263+O263</f>
        <v>0</v>
      </c>
      <c r="D263" s="237"/>
      <c r="E263" s="373"/>
      <c r="F263" s="407">
        <f t="shared" si="44"/>
        <v>0</v>
      </c>
      <c r="G263" s="237"/>
      <c r="H263" s="205"/>
      <c r="I263" s="108">
        <f t="shared" si="45"/>
        <v>0</v>
      </c>
      <c r="J263" s="237"/>
      <c r="K263" s="205"/>
      <c r="L263" s="108">
        <f t="shared" si="46"/>
        <v>0</v>
      </c>
      <c r="M263" s="123"/>
      <c r="N263" s="59"/>
      <c r="O263" s="108">
        <f t="shared" si="47"/>
        <v>0</v>
      </c>
      <c r="P263" s="316"/>
    </row>
    <row r="264" spans="1:16" ht="36" x14ac:dyDescent="0.25">
      <c r="A264" s="109">
        <v>6420</v>
      </c>
      <c r="B264" s="56" t="s">
        <v>234</v>
      </c>
      <c r="C264" s="141">
        <f t="shared" si="68"/>
        <v>0</v>
      </c>
      <c r="D264" s="238">
        <f>SUM(D265:D268)</f>
        <v>0</v>
      </c>
      <c r="E264" s="141">
        <f>SUM(E265:E268)</f>
        <v>0</v>
      </c>
      <c r="F264" s="334">
        <f t="shared" si="44"/>
        <v>0</v>
      </c>
      <c r="G264" s="238">
        <f>SUM(G265:G268)</f>
        <v>0</v>
      </c>
      <c r="H264" s="116">
        <f>SUM(H265:H268)</f>
        <v>0</v>
      </c>
      <c r="I264" s="110">
        <f t="shared" si="45"/>
        <v>0</v>
      </c>
      <c r="J264" s="238">
        <f>SUM(J265:J268)</f>
        <v>0</v>
      </c>
      <c r="K264" s="116">
        <f>SUM(K265:K268)</f>
        <v>0</v>
      </c>
      <c r="L264" s="110">
        <f t="shared" si="46"/>
        <v>0</v>
      </c>
      <c r="M264" s="133">
        <f>SUM(M265:M268)</f>
        <v>0</v>
      </c>
      <c r="N264" s="40">
        <f>SUM(N265:N268)</f>
        <v>0</v>
      </c>
      <c r="O264" s="110">
        <f t="shared" si="47"/>
        <v>0</v>
      </c>
      <c r="P264" s="316"/>
    </row>
    <row r="265" spans="1:16" x14ac:dyDescent="0.25">
      <c r="A265" s="36">
        <v>6421</v>
      </c>
      <c r="B265" s="56" t="s">
        <v>235</v>
      </c>
      <c r="C265" s="141">
        <f t="shared" si="68"/>
        <v>0</v>
      </c>
      <c r="D265" s="237"/>
      <c r="E265" s="373"/>
      <c r="F265" s="407">
        <f t="shared" si="44"/>
        <v>0</v>
      </c>
      <c r="G265" s="237"/>
      <c r="H265" s="205"/>
      <c r="I265" s="108">
        <f t="shared" si="45"/>
        <v>0</v>
      </c>
      <c r="J265" s="237"/>
      <c r="K265" s="205"/>
      <c r="L265" s="108">
        <f t="shared" si="46"/>
        <v>0</v>
      </c>
      <c r="M265" s="123"/>
      <c r="N265" s="59"/>
      <c r="O265" s="108">
        <f t="shared" si="47"/>
        <v>0</v>
      </c>
      <c r="P265" s="316"/>
    </row>
    <row r="266" spans="1:16" x14ac:dyDescent="0.25">
      <c r="A266" s="36">
        <v>6422</v>
      </c>
      <c r="B266" s="56" t="s">
        <v>236</v>
      </c>
      <c r="C266" s="141">
        <f t="shared" si="68"/>
        <v>0</v>
      </c>
      <c r="D266" s="237"/>
      <c r="E266" s="373"/>
      <c r="F266" s="407">
        <f t="shared" si="44"/>
        <v>0</v>
      </c>
      <c r="G266" s="237"/>
      <c r="H266" s="205"/>
      <c r="I266" s="108">
        <f t="shared" si="45"/>
        <v>0</v>
      </c>
      <c r="J266" s="237"/>
      <c r="K266" s="205"/>
      <c r="L266" s="108">
        <f t="shared" si="46"/>
        <v>0</v>
      </c>
      <c r="M266" s="123"/>
      <c r="N266" s="59"/>
      <c r="O266" s="108">
        <f t="shared" si="47"/>
        <v>0</v>
      </c>
      <c r="P266" s="316"/>
    </row>
    <row r="267" spans="1:16" ht="24" x14ac:dyDescent="0.25">
      <c r="A267" s="36">
        <v>6423</v>
      </c>
      <c r="B267" s="56" t="s">
        <v>237</v>
      </c>
      <c r="C267" s="141">
        <f t="shared" si="68"/>
        <v>0</v>
      </c>
      <c r="D267" s="237"/>
      <c r="E267" s="373"/>
      <c r="F267" s="407">
        <f t="shared" si="44"/>
        <v>0</v>
      </c>
      <c r="G267" s="237"/>
      <c r="H267" s="205"/>
      <c r="I267" s="108">
        <f t="shared" si="45"/>
        <v>0</v>
      </c>
      <c r="J267" s="237"/>
      <c r="K267" s="205"/>
      <c r="L267" s="108">
        <f t="shared" si="46"/>
        <v>0</v>
      </c>
      <c r="M267" s="123"/>
      <c r="N267" s="59"/>
      <c r="O267" s="108">
        <f t="shared" si="47"/>
        <v>0</v>
      </c>
      <c r="P267" s="316"/>
    </row>
    <row r="268" spans="1:16" ht="36" x14ac:dyDescent="0.25">
      <c r="A268" s="36">
        <v>6424</v>
      </c>
      <c r="B268" s="56" t="s">
        <v>278</v>
      </c>
      <c r="C268" s="141">
        <f t="shared" si="68"/>
        <v>0</v>
      </c>
      <c r="D268" s="237"/>
      <c r="E268" s="373"/>
      <c r="F268" s="407">
        <f t="shared" si="44"/>
        <v>0</v>
      </c>
      <c r="G268" s="237"/>
      <c r="H268" s="205"/>
      <c r="I268" s="108">
        <f t="shared" si="45"/>
        <v>0</v>
      </c>
      <c r="J268" s="237"/>
      <c r="K268" s="205"/>
      <c r="L268" s="108">
        <f t="shared" si="46"/>
        <v>0</v>
      </c>
      <c r="M268" s="123"/>
      <c r="N268" s="59"/>
      <c r="O268" s="108">
        <f t="shared" si="47"/>
        <v>0</v>
      </c>
      <c r="P268" s="316"/>
    </row>
    <row r="269" spans="1:16" ht="48.75" customHeight="1" x14ac:dyDescent="0.25">
      <c r="A269" s="146">
        <v>7000</v>
      </c>
      <c r="B269" s="146" t="s">
        <v>238</v>
      </c>
      <c r="C269" s="147">
        <f t="shared" si="68"/>
        <v>0</v>
      </c>
      <c r="D269" s="245">
        <f>SUM(D270,D281)</f>
        <v>0</v>
      </c>
      <c r="E269" s="378">
        <f>SUM(E270,E281)</f>
        <v>0</v>
      </c>
      <c r="F269" s="413">
        <f t="shared" si="44"/>
        <v>0</v>
      </c>
      <c r="G269" s="245">
        <f>SUM(G270,G281)</f>
        <v>0</v>
      </c>
      <c r="H269" s="212">
        <f t="shared" ref="H269" si="69">SUM(H270,H281)</f>
        <v>0</v>
      </c>
      <c r="I269" s="259">
        <f t="shared" si="45"/>
        <v>0</v>
      </c>
      <c r="J269" s="245">
        <f>SUM(J270,J281)</f>
        <v>0</v>
      </c>
      <c r="K269" s="212">
        <f t="shared" ref="K269" si="70">SUM(K270,K281)</f>
        <v>0</v>
      </c>
      <c r="L269" s="259">
        <f t="shared" si="46"/>
        <v>0</v>
      </c>
      <c r="M269" s="284">
        <f t="shared" ref="M269" si="71">SUM(M270,M281)</f>
        <v>0</v>
      </c>
      <c r="N269" s="288">
        <f t="shared" ref="N269" si="72">SUM(N270,N281)</f>
        <v>0</v>
      </c>
      <c r="O269" s="293">
        <f t="shared" si="47"/>
        <v>0</v>
      </c>
      <c r="P269" s="329"/>
    </row>
    <row r="270" spans="1:16" ht="24" x14ac:dyDescent="0.25">
      <c r="A270" s="44">
        <v>7200</v>
      </c>
      <c r="B270" s="102" t="s">
        <v>239</v>
      </c>
      <c r="C270" s="45">
        <f t="shared" si="68"/>
        <v>0</v>
      </c>
      <c r="D270" s="235">
        <f>SUM(D271,D272,D276,D277,D280)</f>
        <v>0</v>
      </c>
      <c r="E270" s="370">
        <f>SUM(E271,E272,E276,E277,E280)</f>
        <v>0</v>
      </c>
      <c r="F270" s="404">
        <f t="shared" si="44"/>
        <v>0</v>
      </c>
      <c r="G270" s="235">
        <f>SUM(G271,G272,G276,G277,G280)</f>
        <v>0</v>
      </c>
      <c r="H270" s="103">
        <f t="shared" ref="H270" si="73">SUM(H271,H272,H276,H277,H280)</f>
        <v>0</v>
      </c>
      <c r="I270" s="113">
        <f t="shared" si="45"/>
        <v>0</v>
      </c>
      <c r="J270" s="235">
        <f>SUM(J271,J272,J276,J277,J280)</f>
        <v>0</v>
      </c>
      <c r="K270" s="103">
        <f t="shared" ref="K270" si="74">SUM(K271,K272,K276,K277,K280)</f>
        <v>0</v>
      </c>
      <c r="L270" s="113">
        <f t="shared" si="46"/>
        <v>0</v>
      </c>
      <c r="M270" s="138">
        <f t="shared" ref="M270" si="75">SUM(M271,M272,M276,M277,M280)</f>
        <v>0</v>
      </c>
      <c r="N270" s="128">
        <f t="shared" ref="N270" si="76">SUM(N271,N272,N276,N277,N280)</f>
        <v>0</v>
      </c>
      <c r="O270" s="154">
        <f t="shared" si="47"/>
        <v>0</v>
      </c>
      <c r="P270" s="325"/>
    </row>
    <row r="271" spans="1:16" ht="24" x14ac:dyDescent="0.25">
      <c r="A271" s="114">
        <v>7210</v>
      </c>
      <c r="B271" s="50" t="s">
        <v>240</v>
      </c>
      <c r="C271" s="51">
        <f t="shared" si="68"/>
        <v>0</v>
      </c>
      <c r="D271" s="236"/>
      <c r="E271" s="372"/>
      <c r="F271" s="406">
        <f t="shared" si="44"/>
        <v>0</v>
      </c>
      <c r="G271" s="236"/>
      <c r="H271" s="204"/>
      <c r="I271" s="107">
        <f t="shared" si="45"/>
        <v>0</v>
      </c>
      <c r="J271" s="236"/>
      <c r="K271" s="204"/>
      <c r="L271" s="107">
        <f t="shared" si="46"/>
        <v>0</v>
      </c>
      <c r="M271" s="268"/>
      <c r="N271" s="53"/>
      <c r="O271" s="107">
        <f t="shared" si="47"/>
        <v>0</v>
      </c>
      <c r="P271" s="315"/>
    </row>
    <row r="272" spans="1:16" s="148" customFormat="1" ht="36" x14ac:dyDescent="0.25">
      <c r="A272" s="109">
        <v>7220</v>
      </c>
      <c r="B272" s="56" t="s">
        <v>241</v>
      </c>
      <c r="C272" s="57">
        <f t="shared" si="68"/>
        <v>0</v>
      </c>
      <c r="D272" s="238">
        <f>SUM(D273:D275)</f>
        <v>0</v>
      </c>
      <c r="E272" s="141">
        <f>SUM(E273:E275)</f>
        <v>0</v>
      </c>
      <c r="F272" s="334">
        <f t="shared" si="44"/>
        <v>0</v>
      </c>
      <c r="G272" s="238">
        <f>SUM(G273:G275)</f>
        <v>0</v>
      </c>
      <c r="H272" s="116">
        <f>SUM(H273:H275)</f>
        <v>0</v>
      </c>
      <c r="I272" s="110">
        <f t="shared" si="45"/>
        <v>0</v>
      </c>
      <c r="J272" s="238">
        <f>SUM(J273:J275)</f>
        <v>0</v>
      </c>
      <c r="K272" s="116">
        <f>SUM(K273:K275)</f>
        <v>0</v>
      </c>
      <c r="L272" s="110">
        <f t="shared" si="46"/>
        <v>0</v>
      </c>
      <c r="M272" s="133">
        <f>SUM(M273:M275)</f>
        <v>0</v>
      </c>
      <c r="N272" s="40">
        <f>SUM(N273:N275)</f>
        <v>0</v>
      </c>
      <c r="O272" s="110">
        <f t="shared" si="47"/>
        <v>0</v>
      </c>
      <c r="P272" s="316"/>
    </row>
    <row r="273" spans="1:16" s="148" customFormat="1" ht="36" x14ac:dyDescent="0.25">
      <c r="A273" s="36">
        <v>7221</v>
      </c>
      <c r="B273" s="56" t="s">
        <v>242</v>
      </c>
      <c r="C273" s="57">
        <f t="shared" si="68"/>
        <v>0</v>
      </c>
      <c r="D273" s="237"/>
      <c r="E273" s="373"/>
      <c r="F273" s="407">
        <f t="shared" si="44"/>
        <v>0</v>
      </c>
      <c r="G273" s="237"/>
      <c r="H273" s="205"/>
      <c r="I273" s="108">
        <f t="shared" si="45"/>
        <v>0</v>
      </c>
      <c r="J273" s="237"/>
      <c r="K273" s="205"/>
      <c r="L273" s="108">
        <f t="shared" si="46"/>
        <v>0</v>
      </c>
      <c r="M273" s="123"/>
      <c r="N273" s="59"/>
      <c r="O273" s="108">
        <f t="shared" si="47"/>
        <v>0</v>
      </c>
      <c r="P273" s="316"/>
    </row>
    <row r="274" spans="1:16" s="148" customFormat="1" ht="36" x14ac:dyDescent="0.25">
      <c r="A274" s="36">
        <v>7222</v>
      </c>
      <c r="B274" s="56" t="s">
        <v>243</v>
      </c>
      <c r="C274" s="57">
        <f t="shared" si="68"/>
        <v>0</v>
      </c>
      <c r="D274" s="237"/>
      <c r="E274" s="373"/>
      <c r="F274" s="407">
        <f t="shared" si="44"/>
        <v>0</v>
      </c>
      <c r="G274" s="237"/>
      <c r="H274" s="205"/>
      <c r="I274" s="108">
        <f t="shared" si="45"/>
        <v>0</v>
      </c>
      <c r="J274" s="237"/>
      <c r="K274" s="205"/>
      <c r="L274" s="108">
        <f t="shared" si="46"/>
        <v>0</v>
      </c>
      <c r="M274" s="123"/>
      <c r="N274" s="59"/>
      <c r="O274" s="108">
        <f t="shared" si="47"/>
        <v>0</v>
      </c>
      <c r="P274" s="316"/>
    </row>
    <row r="275" spans="1:16" s="148" customFormat="1" ht="36" x14ac:dyDescent="0.25">
      <c r="A275" s="31">
        <v>7223</v>
      </c>
      <c r="B275" s="50" t="s">
        <v>279</v>
      </c>
      <c r="C275" s="57">
        <f t="shared" si="68"/>
        <v>0</v>
      </c>
      <c r="D275" s="236"/>
      <c r="E275" s="372"/>
      <c r="F275" s="406">
        <f t="shared" si="44"/>
        <v>0</v>
      </c>
      <c r="G275" s="236"/>
      <c r="H275" s="204"/>
      <c r="I275" s="107">
        <f t="shared" si="45"/>
        <v>0</v>
      </c>
      <c r="J275" s="236"/>
      <c r="K275" s="204"/>
      <c r="L275" s="107">
        <f t="shared" si="46"/>
        <v>0</v>
      </c>
      <c r="M275" s="268"/>
      <c r="N275" s="53"/>
      <c r="O275" s="107">
        <f t="shared" si="47"/>
        <v>0</v>
      </c>
      <c r="P275" s="315"/>
    </row>
    <row r="276" spans="1:16" ht="24" x14ac:dyDescent="0.25">
      <c r="A276" s="109">
        <v>7230</v>
      </c>
      <c r="B276" s="56" t="s">
        <v>244</v>
      </c>
      <c r="C276" s="57">
        <f t="shared" si="68"/>
        <v>0</v>
      </c>
      <c r="D276" s="237"/>
      <c r="E276" s="373"/>
      <c r="F276" s="407">
        <f t="shared" si="44"/>
        <v>0</v>
      </c>
      <c r="G276" s="237"/>
      <c r="H276" s="205"/>
      <c r="I276" s="108">
        <f t="shared" si="45"/>
        <v>0</v>
      </c>
      <c r="J276" s="237"/>
      <c r="K276" s="205"/>
      <c r="L276" s="108">
        <f t="shared" si="46"/>
        <v>0</v>
      </c>
      <c r="M276" s="123"/>
      <c r="N276" s="59"/>
      <c r="O276" s="108">
        <f t="shared" si="47"/>
        <v>0</v>
      </c>
      <c r="P276" s="316"/>
    </row>
    <row r="277" spans="1:16" ht="24" x14ac:dyDescent="0.25">
      <c r="A277" s="109">
        <v>7240</v>
      </c>
      <c r="B277" s="56" t="s">
        <v>245</v>
      </c>
      <c r="C277" s="57">
        <f t="shared" si="68"/>
        <v>0</v>
      </c>
      <c r="D277" s="238">
        <f>SUM(D278:D279)</f>
        <v>0</v>
      </c>
      <c r="E277" s="141">
        <f>SUM(E278:E279)</f>
        <v>0</v>
      </c>
      <c r="F277" s="334">
        <f t="shared" si="44"/>
        <v>0</v>
      </c>
      <c r="G277" s="238">
        <f>SUM(G278:G279)</f>
        <v>0</v>
      </c>
      <c r="H277" s="116">
        <f>SUM(H278:H279)</f>
        <v>0</v>
      </c>
      <c r="I277" s="110">
        <f t="shared" si="45"/>
        <v>0</v>
      </c>
      <c r="J277" s="238">
        <f>SUM(J278:J279)</f>
        <v>0</v>
      </c>
      <c r="K277" s="116">
        <f>SUM(K278:K279)</f>
        <v>0</v>
      </c>
      <c r="L277" s="110">
        <f t="shared" si="46"/>
        <v>0</v>
      </c>
      <c r="M277" s="133">
        <f>SUM(M278:M279)</f>
        <v>0</v>
      </c>
      <c r="N277" s="40">
        <f>SUM(N278:N279)</f>
        <v>0</v>
      </c>
      <c r="O277" s="110">
        <f>SUM(O278:O279)</f>
        <v>0</v>
      </c>
      <c r="P277" s="316"/>
    </row>
    <row r="278" spans="1:16" ht="48" x14ac:dyDescent="0.25">
      <c r="A278" s="36">
        <v>7245</v>
      </c>
      <c r="B278" s="56" t="s">
        <v>246</v>
      </c>
      <c r="C278" s="57">
        <f t="shared" si="68"/>
        <v>0</v>
      </c>
      <c r="D278" s="237"/>
      <c r="E278" s="373"/>
      <c r="F278" s="407">
        <f t="shared" si="44"/>
        <v>0</v>
      </c>
      <c r="G278" s="237"/>
      <c r="H278" s="205"/>
      <c r="I278" s="108">
        <f t="shared" si="45"/>
        <v>0</v>
      </c>
      <c r="J278" s="237"/>
      <c r="K278" s="205"/>
      <c r="L278" s="108">
        <f t="shared" si="46"/>
        <v>0</v>
      </c>
      <c r="M278" s="123"/>
      <c r="N278" s="59"/>
      <c r="O278" s="108">
        <f t="shared" ref="O278:O281" si="77">M278+N278</f>
        <v>0</v>
      </c>
      <c r="P278" s="316"/>
    </row>
    <row r="279" spans="1:16" ht="94.5" customHeight="1" x14ac:dyDescent="0.25">
      <c r="A279" s="36">
        <v>7246</v>
      </c>
      <c r="B279" s="56" t="s">
        <v>247</v>
      </c>
      <c r="C279" s="57">
        <f t="shared" si="68"/>
        <v>0</v>
      </c>
      <c r="D279" s="237"/>
      <c r="E279" s="373"/>
      <c r="F279" s="407">
        <f t="shared" si="44"/>
        <v>0</v>
      </c>
      <c r="G279" s="237"/>
      <c r="H279" s="205"/>
      <c r="I279" s="108">
        <f t="shared" si="45"/>
        <v>0</v>
      </c>
      <c r="J279" s="237"/>
      <c r="K279" s="205"/>
      <c r="L279" s="108">
        <f t="shared" si="46"/>
        <v>0</v>
      </c>
      <c r="M279" s="123"/>
      <c r="N279" s="59"/>
      <c r="O279" s="108">
        <f t="shared" si="77"/>
        <v>0</v>
      </c>
      <c r="P279" s="316"/>
    </row>
    <row r="280" spans="1:16" ht="24" x14ac:dyDescent="0.25">
      <c r="A280" s="109">
        <v>7260</v>
      </c>
      <c r="B280" s="56" t="s">
        <v>248</v>
      </c>
      <c r="C280" s="57">
        <f t="shared" si="68"/>
        <v>0</v>
      </c>
      <c r="D280" s="236"/>
      <c r="E280" s="372"/>
      <c r="F280" s="406">
        <f t="shared" si="44"/>
        <v>0</v>
      </c>
      <c r="G280" s="236"/>
      <c r="H280" s="204"/>
      <c r="I280" s="107">
        <f t="shared" si="45"/>
        <v>0</v>
      </c>
      <c r="J280" s="236"/>
      <c r="K280" s="204"/>
      <c r="L280" s="107">
        <f t="shared" si="46"/>
        <v>0</v>
      </c>
      <c r="M280" s="268"/>
      <c r="N280" s="53"/>
      <c r="O280" s="107">
        <f t="shared" si="77"/>
        <v>0</v>
      </c>
      <c r="P280" s="315"/>
    </row>
    <row r="281" spans="1:16" x14ac:dyDescent="0.25">
      <c r="A281" s="44">
        <v>7700</v>
      </c>
      <c r="B281" s="102" t="s">
        <v>249</v>
      </c>
      <c r="C281" s="136">
        <f t="shared" si="68"/>
        <v>0</v>
      </c>
      <c r="D281" s="244">
        <f>D282</f>
        <v>0</v>
      </c>
      <c r="E281" s="379">
        <f>SUM(E282)</f>
        <v>0</v>
      </c>
      <c r="F281" s="335">
        <f t="shared" si="44"/>
        <v>0</v>
      </c>
      <c r="G281" s="244">
        <f>G282</f>
        <v>0</v>
      </c>
      <c r="H281" s="211">
        <f>SUM(H282)</f>
        <v>0</v>
      </c>
      <c r="I281" s="258">
        <f t="shared" si="45"/>
        <v>0</v>
      </c>
      <c r="J281" s="244">
        <f>J282</f>
        <v>0</v>
      </c>
      <c r="K281" s="211">
        <f>SUM(K282)</f>
        <v>0</v>
      </c>
      <c r="L281" s="258">
        <f t="shared" si="46"/>
        <v>0</v>
      </c>
      <c r="M281" s="135">
        <f>SUM(M282)</f>
        <v>0</v>
      </c>
      <c r="N281" s="61">
        <f>SUM(N282)</f>
        <v>0</v>
      </c>
      <c r="O281" s="258">
        <f t="shared" si="77"/>
        <v>0</v>
      </c>
      <c r="P281" s="326"/>
    </row>
    <row r="282" spans="1:16" x14ac:dyDescent="0.25">
      <c r="A282" s="62">
        <v>7720</v>
      </c>
      <c r="B282" s="63" t="s">
        <v>250</v>
      </c>
      <c r="C282" s="340">
        <f t="shared" si="68"/>
        <v>0</v>
      </c>
      <c r="D282" s="248"/>
      <c r="E282" s="380"/>
      <c r="F282" s="414">
        <f t="shared" si="44"/>
        <v>0</v>
      </c>
      <c r="G282" s="248"/>
      <c r="H282" s="214"/>
      <c r="I282" s="163">
        <f t="shared" si="45"/>
        <v>0</v>
      </c>
      <c r="J282" s="248"/>
      <c r="K282" s="214"/>
      <c r="L282" s="163">
        <f>J282+K282</f>
        <v>0</v>
      </c>
      <c r="M282" s="269"/>
      <c r="N282" s="65"/>
      <c r="O282" s="163">
        <f>M282+N282</f>
        <v>0</v>
      </c>
      <c r="P282" s="319"/>
    </row>
    <row r="283" spans="1:16" x14ac:dyDescent="0.25">
      <c r="A283" s="162"/>
      <c r="B283" s="75" t="s">
        <v>281</v>
      </c>
      <c r="C283" s="51">
        <f t="shared" si="68"/>
        <v>0</v>
      </c>
      <c r="D283" s="129">
        <f>SUM(D284:D285)</f>
        <v>0</v>
      </c>
      <c r="E283" s="371">
        <f>SUM(E284:E285)</f>
        <v>0</v>
      </c>
      <c r="F283" s="405">
        <f t="shared" si="44"/>
        <v>0</v>
      </c>
      <c r="G283" s="129">
        <f>SUM(G284:G285)</f>
        <v>0</v>
      </c>
      <c r="H283" s="203">
        <f>SUM(H284:H285)</f>
        <v>0</v>
      </c>
      <c r="I283" s="106">
        <f t="shared" si="45"/>
        <v>0</v>
      </c>
      <c r="J283" s="129">
        <f>SUM(J284:J285)</f>
        <v>0</v>
      </c>
      <c r="K283" s="203">
        <f>SUM(K284:K285)</f>
        <v>0</v>
      </c>
      <c r="L283" s="106">
        <f t="shared" si="46"/>
        <v>0</v>
      </c>
      <c r="M283" s="134">
        <f>SUM(M284:M285)</f>
        <v>0</v>
      </c>
      <c r="N283" s="105">
        <f>SUM(N284:N285)</f>
        <v>0</v>
      </c>
      <c r="O283" s="106">
        <f t="shared" ref="O283:O286" si="78">M283+N283</f>
        <v>0</v>
      </c>
      <c r="P283" s="320"/>
    </row>
    <row r="284" spans="1:16" x14ac:dyDescent="0.25">
      <c r="A284" s="145" t="s">
        <v>284</v>
      </c>
      <c r="B284" s="36" t="s">
        <v>282</v>
      </c>
      <c r="C284" s="334">
        <f t="shared" si="68"/>
        <v>0</v>
      </c>
      <c r="D284" s="237"/>
      <c r="E284" s="373"/>
      <c r="F284" s="407">
        <f t="shared" si="44"/>
        <v>0</v>
      </c>
      <c r="G284" s="237"/>
      <c r="H284" s="205"/>
      <c r="I284" s="108">
        <f t="shared" si="45"/>
        <v>0</v>
      </c>
      <c r="J284" s="237"/>
      <c r="K284" s="205"/>
      <c r="L284" s="108">
        <f t="shared" si="46"/>
        <v>0</v>
      </c>
      <c r="M284" s="123"/>
      <c r="N284" s="59"/>
      <c r="O284" s="108">
        <f t="shared" si="78"/>
        <v>0</v>
      </c>
      <c r="P284" s="316"/>
    </row>
    <row r="285" spans="1:16" ht="24" x14ac:dyDescent="0.25">
      <c r="A285" s="145" t="s">
        <v>285</v>
      </c>
      <c r="B285" s="150" t="s">
        <v>283</v>
      </c>
      <c r="C285" s="51">
        <f t="shared" si="68"/>
        <v>0</v>
      </c>
      <c r="D285" s="236"/>
      <c r="E285" s="372"/>
      <c r="F285" s="406">
        <f t="shared" si="44"/>
        <v>0</v>
      </c>
      <c r="G285" s="236"/>
      <c r="H285" s="204"/>
      <c r="I285" s="107">
        <f t="shared" si="45"/>
        <v>0</v>
      </c>
      <c r="J285" s="236"/>
      <c r="K285" s="204"/>
      <c r="L285" s="107">
        <f t="shared" si="46"/>
        <v>0</v>
      </c>
      <c r="M285" s="268"/>
      <c r="N285" s="53"/>
      <c r="O285" s="107">
        <f t="shared" si="78"/>
        <v>0</v>
      </c>
      <c r="P285" s="315"/>
    </row>
    <row r="286" spans="1:16" x14ac:dyDescent="0.25">
      <c r="A286" s="151"/>
      <c r="B286" s="152" t="s">
        <v>251</v>
      </c>
      <c r="C286" s="185">
        <f>SUM(C283,C269,C231,C196,C188,C174,C76,C54)</f>
        <v>515237</v>
      </c>
      <c r="D286" s="246">
        <f>SUM(D283,D269,D231,D196,D188,D174,D76,D54)</f>
        <v>479094</v>
      </c>
      <c r="E286" s="381">
        <f>SUM(E283,E269,E231,E196,E188,E174,E76,E54)</f>
        <v>36143</v>
      </c>
      <c r="F286" s="415">
        <f t="shared" si="44"/>
        <v>515237</v>
      </c>
      <c r="G286" s="246">
        <f>SUM(G283,G269,G231,G196,G188,G174,G76,G54)</f>
        <v>0</v>
      </c>
      <c r="H286" s="153">
        <f>SUM(H283,H269,H231,H196,H188,H174,H76,H54)</f>
        <v>0</v>
      </c>
      <c r="I286" s="260">
        <f t="shared" si="45"/>
        <v>0</v>
      </c>
      <c r="J286" s="246">
        <f>SUM(J283,J269,J231,J196,J188,J174,J76,J54)</f>
        <v>0</v>
      </c>
      <c r="K286" s="153">
        <f>SUM(K283,K269,K231,K196,K188,K174,K76,K54)</f>
        <v>0</v>
      </c>
      <c r="L286" s="260">
        <f t="shared" si="46"/>
        <v>0</v>
      </c>
      <c r="M286" s="138">
        <f>SUM(M283,M269,M231,M196,M188,M174,M76,M54)</f>
        <v>0</v>
      </c>
      <c r="N286" s="128">
        <f>SUM(N283,N269,N231,N196,N188,N174,N76,N54)</f>
        <v>0</v>
      </c>
      <c r="O286" s="154">
        <f t="shared" si="78"/>
        <v>0</v>
      </c>
      <c r="P286" s="325"/>
    </row>
    <row r="287" spans="1:16" ht="3" customHeight="1" x14ac:dyDescent="0.25">
      <c r="A287" s="151"/>
      <c r="B287" s="151"/>
      <c r="C287" s="127"/>
      <c r="D287" s="243"/>
      <c r="E287" s="377"/>
      <c r="F287" s="412"/>
      <c r="G287" s="243"/>
      <c r="H287" s="210"/>
      <c r="I287" s="154"/>
      <c r="J287" s="243"/>
      <c r="K287" s="210"/>
      <c r="L287" s="154"/>
      <c r="M287" s="138"/>
      <c r="N287" s="128"/>
      <c r="O287" s="154"/>
      <c r="P287" s="330"/>
    </row>
    <row r="288" spans="1:16" s="19" customFormat="1" x14ac:dyDescent="0.25">
      <c r="A288" s="913" t="s">
        <v>252</v>
      </c>
      <c r="B288" s="914"/>
      <c r="C288" s="155">
        <f t="shared" ref="C288" si="79">F288+I288+L288+O288</f>
        <v>0</v>
      </c>
      <c r="D288" s="247">
        <f>SUM(D26,D27,D43)-D52</f>
        <v>0</v>
      </c>
      <c r="E288" s="158">
        <f>SUM(E26,E27,E43)-E52</f>
        <v>0</v>
      </c>
      <c r="F288" s="416">
        <f>D288+E288</f>
        <v>0</v>
      </c>
      <c r="G288" s="247">
        <f>SUM(G26,G27,G43)-G52</f>
        <v>0</v>
      </c>
      <c r="H288" s="213">
        <f>SUM(H26,H27,H43)-H52</f>
        <v>0</v>
      </c>
      <c r="I288" s="160">
        <f>G288+H288</f>
        <v>0</v>
      </c>
      <c r="J288" s="247">
        <f>(J28+J44)-J52</f>
        <v>0</v>
      </c>
      <c r="K288" s="213">
        <f>(K28+K44)-K52</f>
        <v>0</v>
      </c>
      <c r="L288" s="160">
        <f>J288+K288</f>
        <v>0</v>
      </c>
      <c r="M288" s="155">
        <f>M46-M52</f>
        <v>0</v>
      </c>
      <c r="N288" s="156">
        <f>N46-N52</f>
        <v>0</v>
      </c>
      <c r="O288" s="160">
        <f>M288+N288</f>
        <v>0</v>
      </c>
      <c r="P288" s="331"/>
    </row>
    <row r="289" spans="1:16" ht="3" customHeight="1" x14ac:dyDescent="0.25">
      <c r="A289" s="157"/>
      <c r="B289" s="157"/>
      <c r="C289" s="127"/>
      <c r="D289" s="243"/>
      <c r="E289" s="377"/>
      <c r="F289" s="412"/>
      <c r="G289" s="243"/>
      <c r="H289" s="210"/>
      <c r="I289" s="154"/>
      <c r="J289" s="243"/>
      <c r="K289" s="210"/>
      <c r="L289" s="154"/>
      <c r="M289" s="138"/>
      <c r="N289" s="128"/>
      <c r="O289" s="154"/>
      <c r="P289" s="330"/>
    </row>
    <row r="290" spans="1:16" s="19" customFormat="1" x14ac:dyDescent="0.25">
      <c r="A290" s="913" t="s">
        <v>253</v>
      </c>
      <c r="B290" s="914"/>
      <c r="C290" s="158">
        <f>SUM(C291,C293)-C301+C303</f>
        <v>0</v>
      </c>
      <c r="D290" s="247">
        <f t="shared" ref="D290" si="80">SUM(D291,D293)-D301+D303</f>
        <v>0</v>
      </c>
      <c r="E290" s="158">
        <f t="shared" ref="E290" si="81">SUM(E291,E293)-E301+E303</f>
        <v>0</v>
      </c>
      <c r="F290" s="416">
        <f>D290+E290</f>
        <v>0</v>
      </c>
      <c r="G290" s="247">
        <f t="shared" ref="G290" si="82">SUM(G291,G293)-G301+G303</f>
        <v>0</v>
      </c>
      <c r="H290" s="213">
        <f t="shared" ref="H290" si="83">SUM(H291,H293)-H301+H303</f>
        <v>0</v>
      </c>
      <c r="I290" s="160">
        <f>G290+H290</f>
        <v>0</v>
      </c>
      <c r="J290" s="247">
        <f t="shared" ref="J290" si="84">SUM(J291,J293)-J301+J303</f>
        <v>0</v>
      </c>
      <c r="K290" s="213">
        <f t="shared" ref="K290" si="85">SUM(K291,K293)-K301+K303</f>
        <v>0</v>
      </c>
      <c r="L290" s="160">
        <f>J290+K290</f>
        <v>0</v>
      </c>
      <c r="M290" s="155">
        <f t="shared" ref="M290" si="86">SUM(M291,M293)-M301+M303</f>
        <v>0</v>
      </c>
      <c r="N290" s="156">
        <f t="shared" ref="N290" si="87">SUM(N291,N293)-N301+N303</f>
        <v>0</v>
      </c>
      <c r="O290" s="160">
        <f>M290+N290</f>
        <v>0</v>
      </c>
      <c r="P290" s="331"/>
    </row>
    <row r="291" spans="1:16" s="19" customFormat="1" x14ac:dyDescent="0.25">
      <c r="A291" s="159" t="s">
        <v>254</v>
      </c>
      <c r="B291" s="159" t="s">
        <v>255</v>
      </c>
      <c r="C291" s="158">
        <f>C23-C283</f>
        <v>0</v>
      </c>
      <c r="D291" s="247">
        <f t="shared" ref="D291" si="88">D23-D283</f>
        <v>0</v>
      </c>
      <c r="E291" s="158">
        <f>E23-E283</f>
        <v>0</v>
      </c>
      <c r="F291" s="416">
        <f>D291+E291</f>
        <v>0</v>
      </c>
      <c r="G291" s="247">
        <f>G23-G283</f>
        <v>0</v>
      </c>
      <c r="H291" s="213">
        <f>H23-H283</f>
        <v>0</v>
      </c>
      <c r="I291" s="160">
        <f>G291+H291</f>
        <v>0</v>
      </c>
      <c r="J291" s="247">
        <f>J23-J283</f>
        <v>0</v>
      </c>
      <c r="K291" s="213">
        <f>K23-K283</f>
        <v>0</v>
      </c>
      <c r="L291" s="160">
        <f>J291+K291</f>
        <v>0</v>
      </c>
      <c r="M291" s="155">
        <f>M23-M283</f>
        <v>0</v>
      </c>
      <c r="N291" s="156">
        <f>N23-N283</f>
        <v>0</v>
      </c>
      <c r="O291" s="160">
        <f>M291+N291</f>
        <v>0</v>
      </c>
      <c r="P291" s="331"/>
    </row>
    <row r="292" spans="1:16" ht="3" customHeight="1" x14ac:dyDescent="0.25">
      <c r="A292" s="151"/>
      <c r="B292" s="151"/>
      <c r="C292" s="127"/>
      <c r="D292" s="243"/>
      <c r="E292" s="377"/>
      <c r="F292" s="412"/>
      <c r="G292" s="243"/>
      <c r="H292" s="210"/>
      <c r="I292" s="154"/>
      <c r="J292" s="243"/>
      <c r="K292" s="210"/>
      <c r="L292" s="154"/>
      <c r="M292" s="138"/>
      <c r="N292" s="128"/>
      <c r="O292" s="154"/>
      <c r="P292" s="330"/>
    </row>
    <row r="293" spans="1:16" s="19" customFormat="1" x14ac:dyDescent="0.25">
      <c r="A293" s="161" t="s">
        <v>256</v>
      </c>
      <c r="B293" s="161" t="s">
        <v>257</v>
      </c>
      <c r="C293" s="158">
        <f>SUM(C294,C296,C298)-SUM(C295,C297,C299)</f>
        <v>0</v>
      </c>
      <c r="D293" s="247">
        <f t="shared" ref="D293" si="89">SUM(D294,D296,D298)-SUM(D295,D297,D299)</f>
        <v>0</v>
      </c>
      <c r="E293" s="158">
        <f t="shared" ref="E293" si="90">SUM(E294,E296,E298)-SUM(E295,E297,E299)</f>
        <v>0</v>
      </c>
      <c r="F293" s="416">
        <f>D293+E293</f>
        <v>0</v>
      </c>
      <c r="G293" s="247">
        <f t="shared" ref="G293" si="91">SUM(G294,G296,G298)-SUM(G295,G297,G299)</f>
        <v>0</v>
      </c>
      <c r="H293" s="213">
        <f t="shared" ref="H293" si="92">SUM(H294,H296,H298)-SUM(H295,H297,H299)</f>
        <v>0</v>
      </c>
      <c r="I293" s="160">
        <f>G293+H293</f>
        <v>0</v>
      </c>
      <c r="J293" s="247">
        <f t="shared" ref="J293" si="93">SUM(J294,J296,J298)-SUM(J295,J297,J299)</f>
        <v>0</v>
      </c>
      <c r="K293" s="213">
        <f t="shared" ref="K293" si="94">SUM(K294,K296,K298)-SUM(K295,K297,K299)</f>
        <v>0</v>
      </c>
      <c r="L293" s="160">
        <f>J293+K293</f>
        <v>0</v>
      </c>
      <c r="M293" s="155">
        <f t="shared" ref="M293" si="95">SUM(M294,M296,M298)-SUM(M295,M297,M299)</f>
        <v>0</v>
      </c>
      <c r="N293" s="156">
        <f t="shared" ref="N293" si="96">SUM(N294,N296,N298)-SUM(N295,N297,N299)</f>
        <v>0</v>
      </c>
      <c r="O293" s="160">
        <f>M293+N293</f>
        <v>0</v>
      </c>
      <c r="P293" s="331"/>
    </row>
    <row r="294" spans="1:16" x14ac:dyDescent="0.25">
      <c r="A294" s="162" t="s">
        <v>258</v>
      </c>
      <c r="B294" s="79" t="s">
        <v>259</v>
      </c>
      <c r="C294" s="64">
        <f t="shared" ref="C294:C303" si="97">F294+I294+L294+O294</f>
        <v>0</v>
      </c>
      <c r="D294" s="248"/>
      <c r="E294" s="380"/>
      <c r="F294" s="414">
        <f>D294+E294</f>
        <v>0</v>
      </c>
      <c r="G294" s="248"/>
      <c r="H294" s="214"/>
      <c r="I294" s="163">
        <f>G294+H294</f>
        <v>0</v>
      </c>
      <c r="J294" s="248"/>
      <c r="K294" s="214"/>
      <c r="L294" s="163">
        <f>J294+K294</f>
        <v>0</v>
      </c>
      <c r="M294" s="269"/>
      <c r="N294" s="65"/>
      <c r="O294" s="163">
        <f>M294+N294</f>
        <v>0</v>
      </c>
      <c r="P294" s="319"/>
    </row>
    <row r="295" spans="1:16" ht="24" x14ac:dyDescent="0.25">
      <c r="A295" s="145" t="s">
        <v>260</v>
      </c>
      <c r="B295" s="35" t="s">
        <v>261</v>
      </c>
      <c r="C295" s="57">
        <f t="shared" si="97"/>
        <v>0</v>
      </c>
      <c r="D295" s="237"/>
      <c r="E295" s="373"/>
      <c r="F295" s="407">
        <f>D295+E295</f>
        <v>0</v>
      </c>
      <c r="G295" s="237"/>
      <c r="H295" s="205"/>
      <c r="I295" s="108">
        <f>G295+H295</f>
        <v>0</v>
      </c>
      <c r="J295" s="237"/>
      <c r="K295" s="205"/>
      <c r="L295" s="108">
        <f>J295+K295</f>
        <v>0</v>
      </c>
      <c r="M295" s="123"/>
      <c r="N295" s="59"/>
      <c r="O295" s="108">
        <f>M295+N295</f>
        <v>0</v>
      </c>
      <c r="P295" s="316"/>
    </row>
    <row r="296" spans="1:16" x14ac:dyDescent="0.25">
      <c r="A296" s="145" t="s">
        <v>262</v>
      </c>
      <c r="B296" s="35" t="s">
        <v>263</v>
      </c>
      <c r="C296" s="57">
        <f t="shared" si="97"/>
        <v>0</v>
      </c>
      <c r="D296" s="237"/>
      <c r="E296" s="373"/>
      <c r="F296" s="407">
        <f>D296+E296</f>
        <v>0</v>
      </c>
      <c r="G296" s="237"/>
      <c r="H296" s="205"/>
      <c r="I296" s="108">
        <f t="shared" ref="I296:I303" si="98">G296+H296</f>
        <v>0</v>
      </c>
      <c r="J296" s="237"/>
      <c r="K296" s="205"/>
      <c r="L296" s="108">
        <f t="shared" ref="L296:L303" si="99">J296+K296</f>
        <v>0</v>
      </c>
      <c r="M296" s="123"/>
      <c r="N296" s="59"/>
      <c r="O296" s="108">
        <f t="shared" ref="O296:O303" si="100">M296+N296</f>
        <v>0</v>
      </c>
      <c r="P296" s="316"/>
    </row>
    <row r="297" spans="1:16" ht="24" x14ac:dyDescent="0.25">
      <c r="A297" s="145" t="s">
        <v>264</v>
      </c>
      <c r="B297" s="35" t="s">
        <v>265</v>
      </c>
      <c r="C297" s="57">
        <f t="shared" si="97"/>
        <v>0</v>
      </c>
      <c r="D297" s="237"/>
      <c r="E297" s="373"/>
      <c r="F297" s="407">
        <f t="shared" ref="F297:F303" si="101">D297+E297</f>
        <v>0</v>
      </c>
      <c r="G297" s="237"/>
      <c r="H297" s="205"/>
      <c r="I297" s="108">
        <f t="shared" si="98"/>
        <v>0</v>
      </c>
      <c r="J297" s="237"/>
      <c r="K297" s="205"/>
      <c r="L297" s="108">
        <f t="shared" si="99"/>
        <v>0</v>
      </c>
      <c r="M297" s="123"/>
      <c r="N297" s="59"/>
      <c r="O297" s="108">
        <f t="shared" si="100"/>
        <v>0</v>
      </c>
      <c r="P297" s="316"/>
    </row>
    <row r="298" spans="1:16" x14ac:dyDescent="0.25">
      <c r="A298" s="145" t="s">
        <v>266</v>
      </c>
      <c r="B298" s="35" t="s">
        <v>267</v>
      </c>
      <c r="C298" s="57">
        <f t="shared" si="97"/>
        <v>0</v>
      </c>
      <c r="D298" s="237"/>
      <c r="E298" s="373"/>
      <c r="F298" s="407">
        <f t="shared" si="101"/>
        <v>0</v>
      </c>
      <c r="G298" s="237"/>
      <c r="H298" s="205"/>
      <c r="I298" s="108">
        <f t="shared" si="98"/>
        <v>0</v>
      </c>
      <c r="J298" s="237"/>
      <c r="K298" s="205"/>
      <c r="L298" s="108">
        <f t="shared" si="99"/>
        <v>0</v>
      </c>
      <c r="M298" s="123"/>
      <c r="N298" s="59"/>
      <c r="O298" s="108">
        <f t="shared" si="100"/>
        <v>0</v>
      </c>
      <c r="P298" s="316"/>
    </row>
    <row r="299" spans="1:16" ht="24" x14ac:dyDescent="0.25">
      <c r="A299" s="164" t="s">
        <v>268</v>
      </c>
      <c r="B299" s="165" t="s">
        <v>269</v>
      </c>
      <c r="C299" s="122">
        <f t="shared" si="97"/>
        <v>0</v>
      </c>
      <c r="D299" s="242"/>
      <c r="E299" s="376"/>
      <c r="F299" s="411">
        <f t="shared" si="101"/>
        <v>0</v>
      </c>
      <c r="G299" s="242"/>
      <c r="H299" s="209"/>
      <c r="I299" s="149">
        <f t="shared" si="98"/>
        <v>0</v>
      </c>
      <c r="J299" s="242"/>
      <c r="K299" s="209"/>
      <c r="L299" s="149">
        <f t="shared" si="99"/>
        <v>0</v>
      </c>
      <c r="M299" s="126"/>
      <c r="N299" s="125"/>
      <c r="O299" s="149">
        <f t="shared" si="100"/>
        <v>0</v>
      </c>
      <c r="P299" s="327"/>
    </row>
    <row r="300" spans="1:16" ht="3" customHeight="1" x14ac:dyDescent="0.25">
      <c r="A300" s="151"/>
      <c r="B300" s="151"/>
      <c r="C300" s="127"/>
      <c r="D300" s="243"/>
      <c r="E300" s="377"/>
      <c r="F300" s="412"/>
      <c r="G300" s="243"/>
      <c r="H300" s="210"/>
      <c r="I300" s="154"/>
      <c r="J300" s="243"/>
      <c r="K300" s="210"/>
      <c r="L300" s="154"/>
      <c r="M300" s="138"/>
      <c r="N300" s="128"/>
      <c r="O300" s="154"/>
      <c r="P300" s="330"/>
    </row>
    <row r="301" spans="1:16" s="19" customFormat="1" x14ac:dyDescent="0.25">
      <c r="A301" s="161" t="s">
        <v>270</v>
      </c>
      <c r="B301" s="161" t="s">
        <v>271</v>
      </c>
      <c r="C301" s="166">
        <f t="shared" si="97"/>
        <v>0</v>
      </c>
      <c r="D301" s="249"/>
      <c r="E301" s="382"/>
      <c r="F301" s="417">
        <f t="shared" si="101"/>
        <v>0</v>
      </c>
      <c r="G301" s="249"/>
      <c r="H301" s="215"/>
      <c r="I301" s="168">
        <f t="shared" si="98"/>
        <v>0</v>
      </c>
      <c r="J301" s="249"/>
      <c r="K301" s="215"/>
      <c r="L301" s="168">
        <f t="shared" si="99"/>
        <v>0</v>
      </c>
      <c r="M301" s="277"/>
      <c r="N301" s="167"/>
      <c r="O301" s="168">
        <f t="shared" si="100"/>
        <v>0</v>
      </c>
      <c r="P301" s="331"/>
    </row>
    <row r="302" spans="1:16" s="19" customFormat="1" ht="3" customHeight="1" x14ac:dyDescent="0.25">
      <c r="A302" s="161"/>
      <c r="B302" s="169"/>
      <c r="C302" s="170"/>
      <c r="D302" s="250"/>
      <c r="E302" s="383"/>
      <c r="F302" s="418"/>
      <c r="G302" s="233"/>
      <c r="H302" s="201"/>
      <c r="I302" s="97"/>
      <c r="J302" s="233"/>
      <c r="K302" s="201"/>
      <c r="L302" s="97"/>
      <c r="M302" s="274"/>
      <c r="N302" s="96"/>
      <c r="O302" s="97"/>
      <c r="P302" s="332"/>
    </row>
    <row r="303" spans="1:16" s="19" customFormat="1" ht="48" x14ac:dyDescent="0.25">
      <c r="A303" s="161" t="s">
        <v>272</v>
      </c>
      <c r="B303" s="171" t="s">
        <v>273</v>
      </c>
      <c r="C303" s="172">
        <f t="shared" si="97"/>
        <v>0</v>
      </c>
      <c r="D303" s="251"/>
      <c r="E303" s="384"/>
      <c r="F303" s="419">
        <f t="shared" si="101"/>
        <v>0</v>
      </c>
      <c r="G303" s="249"/>
      <c r="H303" s="215"/>
      <c r="I303" s="168">
        <f t="shared" si="98"/>
        <v>0</v>
      </c>
      <c r="J303" s="249"/>
      <c r="K303" s="215"/>
      <c r="L303" s="168">
        <f t="shared" si="99"/>
        <v>0</v>
      </c>
      <c r="M303" s="277"/>
      <c r="N303" s="167"/>
      <c r="O303" s="168">
        <f t="shared" si="100"/>
        <v>0</v>
      </c>
      <c r="P303" s="331"/>
    </row>
    <row r="304" spans="1:16" hidden="1" x14ac:dyDescent="0.25">
      <c r="A304" s="176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298"/>
    </row>
    <row r="305" spans="1:16" hidden="1" x14ac:dyDescent="0.25">
      <c r="A305" s="180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2"/>
    </row>
    <row r="306" spans="1:16" ht="12.75" hidden="1" customHeight="1" x14ac:dyDescent="0.25">
      <c r="A306" s="180" t="s">
        <v>274</v>
      </c>
      <c r="B306" s="183"/>
      <c r="C306" s="336"/>
      <c r="D306" s="181"/>
      <c r="E306" s="181" t="s">
        <v>275</v>
      </c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2"/>
    </row>
    <row r="307" spans="1:16" hidden="1" x14ac:dyDescent="0.25">
      <c r="A307" s="180"/>
      <c r="B307" s="181"/>
      <c r="C307" s="336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2"/>
    </row>
    <row r="308" spans="1:16" hidden="1" x14ac:dyDescent="0.25">
      <c r="A308" s="180" t="s">
        <v>276</v>
      </c>
      <c r="B308" s="183"/>
      <c r="C308" s="336"/>
      <c r="D308" s="181"/>
      <c r="E308" s="181" t="s">
        <v>275</v>
      </c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2"/>
    </row>
    <row r="309" spans="1:16" hidden="1" x14ac:dyDescent="0.25">
      <c r="A309" s="180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2"/>
    </row>
    <row r="310" spans="1:16" ht="12.75" hidden="1" thickBot="1" x14ac:dyDescent="0.3">
      <c r="A310" s="174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8"/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</sheetData>
  <sheetProtection algorithmName="SHA-512" hashValue="8C247WkmOrr81M37Y12MPmh6LbDilwKVIWo1GshtGLY4puNMbsq4HB+cQlg3jrbxgqZn7a72OPzGm37DUDDCIQ==" saltValue="Ys4IYGVmS8W+bns/8aP05g==" spinCount="100000" sheet="1" objects="1" scenarios="1" formatCells="0" formatColumns="0" formatRows="0"/>
  <mergeCells count="30">
    <mergeCell ref="A288:B288"/>
    <mergeCell ref="O18:O19"/>
    <mergeCell ref="A290:B290"/>
    <mergeCell ref="A17:A19"/>
    <mergeCell ref="B17:B19"/>
    <mergeCell ref="C17:O17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:P2"/>
    <mergeCell ref="P17:P19"/>
    <mergeCell ref="A3:P3"/>
    <mergeCell ref="C16:P16"/>
    <mergeCell ref="M18:M19"/>
    <mergeCell ref="N18:N19"/>
    <mergeCell ref="C5:P5"/>
    <mergeCell ref="C6:P6"/>
    <mergeCell ref="C7:P7"/>
    <mergeCell ref="C8:P8"/>
    <mergeCell ref="C9:P9"/>
    <mergeCell ref="C11:P11"/>
    <mergeCell ref="C14:P14"/>
    <mergeCell ref="C15:P15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 differentFirst="1">
    <oddHeader xml:space="preserve">&amp;C                               </oddHeader>
    <oddFooter xml:space="preserve">&amp;R&amp;"Times New Roman,Regular"&amp;8&amp;P (&amp;N)
</oddFooter>
    <firstHeader>&amp;R&amp;"Times New Roman,Regular"&amp;9 54.pielikums Jūrmalas pilsētas domes  2015.gada 5.marta saistošajiem noteikumiem Nr.13
(protokols Nr.6, 11.punkts)
Tāme Nr.06.1.3.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9"/>
  <sheetViews>
    <sheetView view="pageLayout" zoomScaleNormal="90" workbookViewId="0">
      <selection activeCell="R10" sqref="R10"/>
    </sheetView>
  </sheetViews>
  <sheetFormatPr defaultRowHeight="12" outlineLevelCol="1" x14ac:dyDescent="0.25"/>
  <cols>
    <col min="1" max="1" width="10.85546875" style="173" customWidth="1"/>
    <col min="2" max="2" width="28" style="173" customWidth="1"/>
    <col min="3" max="3" width="8.7109375" style="173" customWidth="1"/>
    <col min="4" max="5" width="8.7109375" style="173" hidden="1" customWidth="1" outlineLevel="1"/>
    <col min="6" max="6" width="8.7109375" style="173" customWidth="1" collapsed="1"/>
    <col min="7" max="7" width="12.28515625" style="173" hidden="1" customWidth="1" outlineLevel="1"/>
    <col min="8" max="8" width="10" style="173" hidden="1" customWidth="1" outlineLevel="1"/>
    <col min="9" max="9" width="8.7109375" style="173" customWidth="1" collapsed="1"/>
    <col min="10" max="10" width="8.7109375" style="173" hidden="1" customWidth="1" outlineLevel="1"/>
    <col min="11" max="11" width="7.7109375" style="173" hidden="1" customWidth="1" outlineLevel="1"/>
    <col min="12" max="12" width="7.42578125" style="173" customWidth="1" collapsed="1"/>
    <col min="13" max="14" width="8.7109375" style="173" hidden="1" customWidth="1" outlineLevel="1"/>
    <col min="15" max="15" width="7.5703125" style="173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7" x14ac:dyDescent="0.25">
      <c r="A2" s="889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1"/>
      <c r="Q2" s="421"/>
    </row>
    <row r="3" spans="1:17" ht="18" customHeight="1" x14ac:dyDescent="0.25">
      <c r="A3" s="895" t="s">
        <v>295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7"/>
      <c r="Q3" s="421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94"/>
      <c r="P4" s="296"/>
      <c r="Q4" s="421"/>
    </row>
    <row r="5" spans="1:17" ht="15" customHeight="1" x14ac:dyDescent="0.25">
      <c r="A5" s="5" t="s">
        <v>0</v>
      </c>
      <c r="B5" s="6"/>
      <c r="C5" s="904" t="s">
        <v>333</v>
      </c>
      <c r="D5" s="905"/>
      <c r="E5" s="905"/>
      <c r="F5" s="905"/>
      <c r="G5" s="905"/>
      <c r="H5" s="905"/>
      <c r="I5" s="905"/>
      <c r="J5" s="905"/>
      <c r="K5" s="905"/>
      <c r="L5" s="905"/>
      <c r="M5" s="905"/>
      <c r="N5" s="905"/>
      <c r="O5" s="905"/>
      <c r="P5" s="906"/>
      <c r="Q5" s="421"/>
    </row>
    <row r="6" spans="1:17" ht="15" customHeight="1" x14ac:dyDescent="0.25">
      <c r="A6" s="5" t="s">
        <v>1</v>
      </c>
      <c r="B6" s="6"/>
      <c r="C6" s="904" t="s">
        <v>334</v>
      </c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6"/>
      <c r="Q6" s="421"/>
    </row>
    <row r="7" spans="1:17" ht="12.75" customHeight="1" x14ac:dyDescent="0.25">
      <c r="A7" s="2" t="s">
        <v>2</v>
      </c>
      <c r="B7" s="3"/>
      <c r="C7" s="907" t="s">
        <v>335</v>
      </c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9"/>
      <c r="Q7" s="421"/>
    </row>
    <row r="8" spans="1:17" ht="12.75" customHeight="1" x14ac:dyDescent="0.25">
      <c r="A8" s="2" t="s">
        <v>3</v>
      </c>
      <c r="B8" s="3"/>
      <c r="C8" s="907" t="s">
        <v>373</v>
      </c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9"/>
      <c r="Q8" s="421"/>
    </row>
    <row r="9" spans="1:17" ht="24" customHeight="1" x14ac:dyDescent="0.25">
      <c r="A9" s="2" t="s">
        <v>4</v>
      </c>
      <c r="B9" s="3"/>
      <c r="C9" s="929" t="s">
        <v>374</v>
      </c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1"/>
      <c r="Q9" s="421"/>
    </row>
    <row r="10" spans="1:17" ht="12.75" customHeight="1" x14ac:dyDescent="0.25">
      <c r="A10" s="7" t="s">
        <v>5</v>
      </c>
      <c r="B10" s="3"/>
      <c r="C10" s="422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7"/>
      <c r="Q10" s="421"/>
    </row>
    <row r="11" spans="1:17" ht="12.75" customHeight="1" x14ac:dyDescent="0.25">
      <c r="A11" s="2"/>
      <c r="B11" s="3" t="s">
        <v>6</v>
      </c>
      <c r="C11" s="907" t="s">
        <v>338</v>
      </c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08"/>
      <c r="P11" s="909"/>
      <c r="Q11" s="421"/>
    </row>
    <row r="12" spans="1:17" ht="12.75" customHeight="1" x14ac:dyDescent="0.25">
      <c r="A12" s="2"/>
      <c r="B12" s="3" t="s">
        <v>7</v>
      </c>
      <c r="C12" s="422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347"/>
      <c r="Q12" s="421"/>
    </row>
    <row r="13" spans="1:17" ht="12.75" customHeight="1" x14ac:dyDescent="0.25">
      <c r="A13" s="2"/>
      <c r="B13" s="3" t="s">
        <v>8</v>
      </c>
      <c r="C13" s="422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347"/>
      <c r="Q13" s="421"/>
    </row>
    <row r="14" spans="1:17" ht="12.75" customHeight="1" x14ac:dyDescent="0.25">
      <c r="A14" s="2"/>
      <c r="B14" s="3" t="s">
        <v>9</v>
      </c>
      <c r="C14" s="422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347"/>
      <c r="Q14" s="421"/>
    </row>
    <row r="15" spans="1:17" ht="12.75" customHeight="1" x14ac:dyDescent="0.25">
      <c r="A15" s="2"/>
      <c r="B15" s="3" t="s">
        <v>10</v>
      </c>
      <c r="C15" s="422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347"/>
      <c r="Q15" s="421"/>
    </row>
    <row r="16" spans="1:17" ht="12.75" customHeight="1" x14ac:dyDescent="0.25">
      <c r="A16" s="8"/>
      <c r="B16" s="9"/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9"/>
      <c r="Q16" s="421"/>
    </row>
    <row r="17" spans="1:16" s="10" customFormat="1" ht="12.75" customHeight="1" x14ac:dyDescent="0.25">
      <c r="A17" s="917" t="s">
        <v>11</v>
      </c>
      <c r="B17" s="892" t="s">
        <v>12</v>
      </c>
      <c r="C17" s="920" t="s">
        <v>277</v>
      </c>
      <c r="D17" s="921"/>
      <c r="E17" s="921"/>
      <c r="F17" s="921"/>
      <c r="G17" s="921"/>
      <c r="H17" s="921"/>
      <c r="I17" s="921"/>
      <c r="J17" s="921"/>
      <c r="K17" s="921"/>
      <c r="L17" s="921"/>
      <c r="M17" s="921"/>
      <c r="N17" s="921"/>
      <c r="O17" s="922"/>
      <c r="P17" s="892" t="s">
        <v>286</v>
      </c>
    </row>
    <row r="18" spans="1:16" s="10" customFormat="1" ht="12.75" customHeight="1" x14ac:dyDescent="0.25">
      <c r="A18" s="918"/>
      <c r="B18" s="893"/>
      <c r="C18" s="923" t="s">
        <v>13</v>
      </c>
      <c r="D18" s="900" t="s">
        <v>287</v>
      </c>
      <c r="E18" s="925" t="s">
        <v>288</v>
      </c>
      <c r="F18" s="927" t="s">
        <v>14</v>
      </c>
      <c r="G18" s="900" t="s">
        <v>289</v>
      </c>
      <c r="H18" s="902" t="s">
        <v>290</v>
      </c>
      <c r="I18" s="915" t="s">
        <v>15</v>
      </c>
      <c r="J18" s="900" t="s">
        <v>291</v>
      </c>
      <c r="K18" s="902" t="s">
        <v>292</v>
      </c>
      <c r="L18" s="915" t="s">
        <v>16</v>
      </c>
      <c r="M18" s="900" t="s">
        <v>293</v>
      </c>
      <c r="N18" s="902" t="s">
        <v>294</v>
      </c>
      <c r="O18" s="915" t="s">
        <v>17</v>
      </c>
      <c r="P18" s="893"/>
    </row>
    <row r="19" spans="1:16" s="11" customFormat="1" ht="78.75" customHeight="1" thickBot="1" x14ac:dyDescent="0.3">
      <c r="A19" s="919"/>
      <c r="B19" s="894"/>
      <c r="C19" s="924"/>
      <c r="D19" s="901"/>
      <c r="E19" s="926"/>
      <c r="F19" s="928"/>
      <c r="G19" s="901"/>
      <c r="H19" s="903"/>
      <c r="I19" s="916"/>
      <c r="J19" s="901"/>
      <c r="K19" s="903"/>
      <c r="L19" s="916"/>
      <c r="M19" s="901"/>
      <c r="N19" s="903"/>
      <c r="O19" s="916"/>
      <c r="P19" s="894"/>
    </row>
    <row r="20" spans="1:16" s="11" customFormat="1" ht="9.75" customHeight="1" thickTop="1" x14ac:dyDescent="0.25">
      <c r="A20" s="12" t="s">
        <v>18</v>
      </c>
      <c r="B20" s="12">
        <v>2</v>
      </c>
      <c r="C20" s="13">
        <v>3</v>
      </c>
      <c r="D20" s="216">
        <v>4</v>
      </c>
      <c r="E20" s="349">
        <v>5</v>
      </c>
      <c r="F20" s="12">
        <v>6</v>
      </c>
      <c r="G20" s="216">
        <v>7</v>
      </c>
      <c r="H20" s="186">
        <v>8</v>
      </c>
      <c r="I20" s="15">
        <v>9</v>
      </c>
      <c r="J20" s="216">
        <v>10</v>
      </c>
      <c r="K20" s="261">
        <v>11</v>
      </c>
      <c r="L20" s="15">
        <v>12</v>
      </c>
      <c r="M20" s="261">
        <v>13</v>
      </c>
      <c r="N20" s="14">
        <v>14</v>
      </c>
      <c r="O20" s="15">
        <v>15</v>
      </c>
      <c r="P20" s="15">
        <v>16</v>
      </c>
    </row>
    <row r="21" spans="1:16" s="19" customFormat="1" x14ac:dyDescent="0.25">
      <c r="A21" s="16"/>
      <c r="B21" s="17" t="s">
        <v>19</v>
      </c>
      <c r="C21" s="18"/>
      <c r="D21" s="308"/>
      <c r="E21" s="350"/>
      <c r="F21" s="94"/>
      <c r="G21" s="308"/>
      <c r="H21" s="310"/>
      <c r="I21" s="311"/>
      <c r="J21" s="308"/>
      <c r="L21" s="311"/>
      <c r="N21" s="309"/>
      <c r="O21" s="311"/>
      <c r="P21" s="312"/>
    </row>
    <row r="22" spans="1:16" s="19" customFormat="1" ht="32.25" customHeight="1" thickBot="1" x14ac:dyDescent="0.3">
      <c r="A22" s="20"/>
      <c r="B22" s="21" t="s">
        <v>20</v>
      </c>
      <c r="C22" s="22">
        <f>F22+I22+L22+O22</f>
        <v>300172</v>
      </c>
      <c r="D22" s="217">
        <v>300172</v>
      </c>
      <c r="E22" s="351">
        <f>SUM(E23,E26,E27,E43,E44)</f>
        <v>0</v>
      </c>
      <c r="F22" s="385">
        <f t="shared" ref="F22:F27" si="0">D22+E22</f>
        <v>300172</v>
      </c>
      <c r="G22" s="217">
        <f>SUM(G23,G26,G44)</f>
        <v>0</v>
      </c>
      <c r="H22" s="187">
        <f>SUM(H23,H26,H44)</f>
        <v>0</v>
      </c>
      <c r="I22" s="24">
        <f>G22+H22</f>
        <v>0</v>
      </c>
      <c r="J22" s="217">
        <f>SUM(J23,J28,J44)</f>
        <v>0</v>
      </c>
      <c r="K22" s="187">
        <f>SUM(K23,K28,K44)</f>
        <v>0</v>
      </c>
      <c r="L22" s="24">
        <f>J22+K22</f>
        <v>0</v>
      </c>
      <c r="M22" s="262">
        <f>SUM(M23,M46)</f>
        <v>0</v>
      </c>
      <c r="N22" s="23">
        <f>SUM(N23,N46)</f>
        <v>0</v>
      </c>
      <c r="O22" s="24">
        <f>M22+N22</f>
        <v>0</v>
      </c>
      <c r="P22" s="313"/>
    </row>
    <row r="23" spans="1:16" ht="21.75" customHeight="1" thickTop="1" x14ac:dyDescent="0.25">
      <c r="A23" s="25"/>
      <c r="B23" s="26" t="s">
        <v>21</v>
      </c>
      <c r="C23" s="27">
        <f>F23+I23+L23+O23</f>
        <v>0</v>
      </c>
      <c r="D23" s="218">
        <v>0</v>
      </c>
      <c r="E23" s="352">
        <f>SUM(E24:E25)</f>
        <v>0</v>
      </c>
      <c r="F23" s="386">
        <f t="shared" si="0"/>
        <v>0</v>
      </c>
      <c r="G23" s="218">
        <f>SUM(G24:G25)</f>
        <v>0</v>
      </c>
      <c r="H23" s="188">
        <f>SUM(H24:H25)</f>
        <v>0</v>
      </c>
      <c r="I23" s="29">
        <f>G23+H23</f>
        <v>0</v>
      </c>
      <c r="J23" s="218">
        <f>SUM(J24:J25)</f>
        <v>0</v>
      </c>
      <c r="K23" s="188">
        <f>SUM(K24:K25)</f>
        <v>0</v>
      </c>
      <c r="L23" s="29">
        <f>J23+K23</f>
        <v>0</v>
      </c>
      <c r="M23" s="263">
        <f>SUM(M24:M25)</f>
        <v>0</v>
      </c>
      <c r="N23" s="28">
        <f>SUM(N24:N25)</f>
        <v>0</v>
      </c>
      <c r="O23" s="29">
        <f>M23+N23</f>
        <v>0</v>
      </c>
      <c r="P23" s="314"/>
    </row>
    <row r="24" spans="1:16" x14ac:dyDescent="0.25">
      <c r="A24" s="30"/>
      <c r="B24" s="31" t="s">
        <v>22</v>
      </c>
      <c r="C24" s="32">
        <f>F24+I24+L24+O24</f>
        <v>0</v>
      </c>
      <c r="D24" s="219">
        <v>0</v>
      </c>
      <c r="E24" s="353"/>
      <c r="F24" s="387">
        <f t="shared" si="0"/>
        <v>0</v>
      </c>
      <c r="G24" s="219"/>
      <c r="H24" s="189"/>
      <c r="I24" s="34">
        <f>G24+H24</f>
        <v>0</v>
      </c>
      <c r="J24" s="219"/>
      <c r="K24" s="189"/>
      <c r="L24" s="34">
        <f>J24+K24</f>
        <v>0</v>
      </c>
      <c r="M24" s="264"/>
      <c r="N24" s="33"/>
      <c r="O24" s="34">
        <f>M24+N24</f>
        <v>0</v>
      </c>
      <c r="P24" s="315"/>
    </row>
    <row r="25" spans="1:16" x14ac:dyDescent="0.25">
      <c r="A25" s="35"/>
      <c r="B25" s="36" t="s">
        <v>23</v>
      </c>
      <c r="C25" s="37">
        <f>F25+I25+L25+O25</f>
        <v>0</v>
      </c>
      <c r="D25" s="220">
        <v>0</v>
      </c>
      <c r="E25" s="354"/>
      <c r="F25" s="388">
        <f t="shared" si="0"/>
        <v>0</v>
      </c>
      <c r="G25" s="220"/>
      <c r="H25" s="190"/>
      <c r="I25" s="39">
        <f>G25+H25</f>
        <v>0</v>
      </c>
      <c r="J25" s="220"/>
      <c r="K25" s="190"/>
      <c r="L25" s="39">
        <f>J25+K25</f>
        <v>0</v>
      </c>
      <c r="M25" s="265"/>
      <c r="N25" s="38"/>
      <c r="O25" s="39">
        <f>M25+N25</f>
        <v>0</v>
      </c>
      <c r="P25" s="316"/>
    </row>
    <row r="26" spans="1:16" s="19" customFormat="1" ht="33.75" customHeight="1" thickBot="1" x14ac:dyDescent="0.3">
      <c r="A26" s="179">
        <v>19300</v>
      </c>
      <c r="B26" s="179" t="s">
        <v>280</v>
      </c>
      <c r="C26" s="41">
        <f>SUM(F26,I26)</f>
        <v>300172</v>
      </c>
      <c r="D26" s="221">
        <v>300172</v>
      </c>
      <c r="E26" s="355">
        <f>E52</f>
        <v>0</v>
      </c>
      <c r="F26" s="389">
        <f t="shared" si="0"/>
        <v>300172</v>
      </c>
      <c r="G26" s="221">
        <f>G52</f>
        <v>0</v>
      </c>
      <c r="H26" s="191"/>
      <c r="I26" s="253">
        <f>G26+H26</f>
        <v>0</v>
      </c>
      <c r="J26" s="278" t="s">
        <v>24</v>
      </c>
      <c r="K26" s="252" t="s">
        <v>24</v>
      </c>
      <c r="L26" s="43" t="s">
        <v>24</v>
      </c>
      <c r="M26" s="266" t="s">
        <v>24</v>
      </c>
      <c r="N26" s="42" t="s">
        <v>24</v>
      </c>
      <c r="O26" s="43" t="s">
        <v>24</v>
      </c>
      <c r="P26" s="317"/>
    </row>
    <row r="27" spans="1:16" s="19" customFormat="1" ht="36.75" customHeight="1" thickTop="1" x14ac:dyDescent="0.25">
      <c r="A27" s="44"/>
      <c r="B27" s="44" t="s">
        <v>25</v>
      </c>
      <c r="C27" s="45">
        <f>F27</f>
        <v>0</v>
      </c>
      <c r="D27" s="222">
        <v>0</v>
      </c>
      <c r="E27" s="356"/>
      <c r="F27" s="390">
        <f t="shared" si="0"/>
        <v>0</v>
      </c>
      <c r="G27" s="223" t="s">
        <v>24</v>
      </c>
      <c r="H27" s="192" t="s">
        <v>24</v>
      </c>
      <c r="I27" s="47" t="s">
        <v>24</v>
      </c>
      <c r="J27" s="223" t="s">
        <v>24</v>
      </c>
      <c r="K27" s="192" t="s">
        <v>24</v>
      </c>
      <c r="L27" s="47" t="s">
        <v>24</v>
      </c>
      <c r="M27" s="267" t="s">
        <v>24</v>
      </c>
      <c r="N27" s="46" t="s">
        <v>24</v>
      </c>
      <c r="O27" s="47" t="s">
        <v>24</v>
      </c>
      <c r="P27" s="318"/>
    </row>
    <row r="28" spans="1:16" s="19" customFormat="1" ht="36" x14ac:dyDescent="0.25">
      <c r="A28" s="44">
        <v>21300</v>
      </c>
      <c r="B28" s="44" t="s">
        <v>26</v>
      </c>
      <c r="C28" s="45">
        <f t="shared" ref="C28:C42" si="1">L28</f>
        <v>0</v>
      </c>
      <c r="D28" s="223" t="s">
        <v>24</v>
      </c>
      <c r="E28" s="357" t="s">
        <v>24</v>
      </c>
      <c r="F28" s="391" t="s">
        <v>24</v>
      </c>
      <c r="G28" s="223" t="s">
        <v>24</v>
      </c>
      <c r="H28" s="192" t="s">
        <v>24</v>
      </c>
      <c r="I28" s="47" t="s">
        <v>24</v>
      </c>
      <c r="J28" s="235">
        <f>SUM(J29,J33,J35,J38)</f>
        <v>0</v>
      </c>
      <c r="K28" s="103">
        <f>SUM(K29,K33,K35,K38)</f>
        <v>0</v>
      </c>
      <c r="L28" s="113">
        <f t="shared" ref="L28:L42" si="2">J28+K28</f>
        <v>0</v>
      </c>
      <c r="M28" s="267" t="s">
        <v>24</v>
      </c>
      <c r="N28" s="46" t="s">
        <v>24</v>
      </c>
      <c r="O28" s="47" t="s">
        <v>24</v>
      </c>
      <c r="P28" s="318"/>
    </row>
    <row r="29" spans="1:16" s="19" customFormat="1" ht="24" x14ac:dyDescent="0.25">
      <c r="A29" s="49">
        <v>21350</v>
      </c>
      <c r="B29" s="44" t="s">
        <v>27</v>
      </c>
      <c r="C29" s="45">
        <f t="shared" si="1"/>
        <v>0</v>
      </c>
      <c r="D29" s="223" t="s">
        <v>24</v>
      </c>
      <c r="E29" s="357" t="s">
        <v>24</v>
      </c>
      <c r="F29" s="391" t="s">
        <v>24</v>
      </c>
      <c r="G29" s="223" t="s">
        <v>24</v>
      </c>
      <c r="H29" s="192" t="s">
        <v>24</v>
      </c>
      <c r="I29" s="47" t="s">
        <v>24</v>
      </c>
      <c r="J29" s="235">
        <f>SUM(J30:J32)</f>
        <v>0</v>
      </c>
      <c r="K29" s="103">
        <f>SUM(K30:K32)</f>
        <v>0</v>
      </c>
      <c r="L29" s="113">
        <f t="shared" si="2"/>
        <v>0</v>
      </c>
      <c r="M29" s="267" t="s">
        <v>24</v>
      </c>
      <c r="N29" s="46" t="s">
        <v>24</v>
      </c>
      <c r="O29" s="47" t="s">
        <v>24</v>
      </c>
      <c r="P29" s="318"/>
    </row>
    <row r="30" spans="1:16" x14ac:dyDescent="0.25">
      <c r="A30" s="30">
        <v>21351</v>
      </c>
      <c r="B30" s="50" t="s">
        <v>28</v>
      </c>
      <c r="C30" s="51">
        <f t="shared" si="1"/>
        <v>0</v>
      </c>
      <c r="D30" s="224" t="s">
        <v>24</v>
      </c>
      <c r="E30" s="358" t="s">
        <v>24</v>
      </c>
      <c r="F30" s="392" t="s">
        <v>24</v>
      </c>
      <c r="G30" s="224" t="s">
        <v>24</v>
      </c>
      <c r="H30" s="193" t="s">
        <v>24</v>
      </c>
      <c r="I30" s="54" t="s">
        <v>24</v>
      </c>
      <c r="J30" s="236"/>
      <c r="K30" s="204"/>
      <c r="L30" s="107">
        <f t="shared" si="2"/>
        <v>0</v>
      </c>
      <c r="M30" s="279" t="s">
        <v>24</v>
      </c>
      <c r="N30" s="52" t="s">
        <v>24</v>
      </c>
      <c r="O30" s="54" t="s">
        <v>24</v>
      </c>
      <c r="P30" s="315"/>
    </row>
    <row r="31" spans="1:16" x14ac:dyDescent="0.25">
      <c r="A31" s="35">
        <v>21352</v>
      </c>
      <c r="B31" s="56" t="s">
        <v>29</v>
      </c>
      <c r="C31" s="57">
        <f t="shared" si="1"/>
        <v>0</v>
      </c>
      <c r="D31" s="225" t="s">
        <v>24</v>
      </c>
      <c r="E31" s="359" t="s">
        <v>24</v>
      </c>
      <c r="F31" s="393" t="s">
        <v>24</v>
      </c>
      <c r="G31" s="225" t="s">
        <v>24</v>
      </c>
      <c r="H31" s="194" t="s">
        <v>24</v>
      </c>
      <c r="I31" s="60" t="s">
        <v>24</v>
      </c>
      <c r="J31" s="237"/>
      <c r="K31" s="205"/>
      <c r="L31" s="108">
        <f t="shared" si="2"/>
        <v>0</v>
      </c>
      <c r="M31" s="280" t="s">
        <v>24</v>
      </c>
      <c r="N31" s="58" t="s">
        <v>24</v>
      </c>
      <c r="O31" s="60" t="s">
        <v>24</v>
      </c>
      <c r="P31" s="316"/>
    </row>
    <row r="32" spans="1:16" ht="24" x14ac:dyDescent="0.25">
      <c r="A32" s="35">
        <v>21359</v>
      </c>
      <c r="B32" s="56" t="s">
        <v>30</v>
      </c>
      <c r="C32" s="57">
        <f t="shared" si="1"/>
        <v>0</v>
      </c>
      <c r="D32" s="225" t="s">
        <v>24</v>
      </c>
      <c r="E32" s="359" t="s">
        <v>24</v>
      </c>
      <c r="F32" s="393" t="s">
        <v>24</v>
      </c>
      <c r="G32" s="225" t="s">
        <v>24</v>
      </c>
      <c r="H32" s="194" t="s">
        <v>24</v>
      </c>
      <c r="I32" s="60" t="s">
        <v>24</v>
      </c>
      <c r="J32" s="237"/>
      <c r="K32" s="205"/>
      <c r="L32" s="108">
        <f t="shared" si="2"/>
        <v>0</v>
      </c>
      <c r="M32" s="280" t="s">
        <v>24</v>
      </c>
      <c r="N32" s="58" t="s">
        <v>24</v>
      </c>
      <c r="O32" s="60" t="s">
        <v>24</v>
      </c>
      <c r="P32" s="316"/>
    </row>
    <row r="33" spans="1:16" s="19" customFormat="1" ht="36" x14ac:dyDescent="0.25">
      <c r="A33" s="49">
        <v>21370</v>
      </c>
      <c r="B33" s="44" t="s">
        <v>31</v>
      </c>
      <c r="C33" s="45">
        <f t="shared" si="1"/>
        <v>0</v>
      </c>
      <c r="D33" s="223" t="s">
        <v>24</v>
      </c>
      <c r="E33" s="357" t="s">
        <v>24</v>
      </c>
      <c r="F33" s="391" t="s">
        <v>24</v>
      </c>
      <c r="G33" s="223" t="s">
        <v>24</v>
      </c>
      <c r="H33" s="192" t="s">
        <v>24</v>
      </c>
      <c r="I33" s="47" t="s">
        <v>24</v>
      </c>
      <c r="J33" s="235">
        <f>SUM(J34)</f>
        <v>0</v>
      </c>
      <c r="K33" s="103">
        <f>SUM(K34)</f>
        <v>0</v>
      </c>
      <c r="L33" s="113">
        <f t="shared" si="2"/>
        <v>0</v>
      </c>
      <c r="M33" s="267" t="s">
        <v>24</v>
      </c>
      <c r="N33" s="46" t="s">
        <v>24</v>
      </c>
      <c r="O33" s="47" t="s">
        <v>24</v>
      </c>
      <c r="P33" s="318"/>
    </row>
    <row r="34" spans="1:16" ht="36" x14ac:dyDescent="0.25">
      <c r="A34" s="62">
        <v>21379</v>
      </c>
      <c r="B34" s="63" t="s">
        <v>32</v>
      </c>
      <c r="C34" s="64">
        <f t="shared" si="1"/>
        <v>0</v>
      </c>
      <c r="D34" s="226" t="s">
        <v>24</v>
      </c>
      <c r="E34" s="360" t="s">
        <v>24</v>
      </c>
      <c r="F34" s="394" t="s">
        <v>24</v>
      </c>
      <c r="G34" s="226" t="s">
        <v>24</v>
      </c>
      <c r="H34" s="195" t="s">
        <v>24</v>
      </c>
      <c r="I34" s="66" t="s">
        <v>24</v>
      </c>
      <c r="J34" s="248"/>
      <c r="K34" s="214"/>
      <c r="L34" s="163">
        <f t="shared" si="2"/>
        <v>0</v>
      </c>
      <c r="M34" s="281" t="s">
        <v>24</v>
      </c>
      <c r="N34" s="55" t="s">
        <v>24</v>
      </c>
      <c r="O34" s="66" t="s">
        <v>24</v>
      </c>
      <c r="P34" s="319"/>
    </row>
    <row r="35" spans="1:16" s="19" customFormat="1" x14ac:dyDescent="0.25">
      <c r="A35" s="49">
        <v>21380</v>
      </c>
      <c r="B35" s="44" t="s">
        <v>33</v>
      </c>
      <c r="C35" s="45">
        <f t="shared" si="1"/>
        <v>0</v>
      </c>
      <c r="D35" s="223" t="s">
        <v>24</v>
      </c>
      <c r="E35" s="357" t="s">
        <v>24</v>
      </c>
      <c r="F35" s="391" t="s">
        <v>24</v>
      </c>
      <c r="G35" s="223" t="s">
        <v>24</v>
      </c>
      <c r="H35" s="192" t="s">
        <v>24</v>
      </c>
      <c r="I35" s="47" t="s">
        <v>24</v>
      </c>
      <c r="J35" s="235">
        <f>SUM(J36:J37)</f>
        <v>0</v>
      </c>
      <c r="K35" s="103">
        <f>SUM(K36:K37)</f>
        <v>0</v>
      </c>
      <c r="L35" s="113">
        <f t="shared" si="2"/>
        <v>0</v>
      </c>
      <c r="M35" s="267" t="s">
        <v>24</v>
      </c>
      <c r="N35" s="46" t="s">
        <v>24</v>
      </c>
      <c r="O35" s="47" t="s">
        <v>24</v>
      </c>
      <c r="P35" s="318"/>
    </row>
    <row r="36" spans="1:16" x14ac:dyDescent="0.25">
      <c r="A36" s="31">
        <v>21381</v>
      </c>
      <c r="B36" s="50" t="s">
        <v>34</v>
      </c>
      <c r="C36" s="51">
        <f t="shared" si="1"/>
        <v>0</v>
      </c>
      <c r="D36" s="224" t="s">
        <v>24</v>
      </c>
      <c r="E36" s="358" t="s">
        <v>24</v>
      </c>
      <c r="F36" s="392" t="s">
        <v>24</v>
      </c>
      <c r="G36" s="224" t="s">
        <v>24</v>
      </c>
      <c r="H36" s="193" t="s">
        <v>24</v>
      </c>
      <c r="I36" s="54" t="s">
        <v>24</v>
      </c>
      <c r="J36" s="236"/>
      <c r="K36" s="204"/>
      <c r="L36" s="107">
        <f t="shared" si="2"/>
        <v>0</v>
      </c>
      <c r="M36" s="279" t="s">
        <v>24</v>
      </c>
      <c r="N36" s="52" t="s">
        <v>24</v>
      </c>
      <c r="O36" s="54" t="s">
        <v>24</v>
      </c>
      <c r="P36" s="315"/>
    </row>
    <row r="37" spans="1:16" ht="24" x14ac:dyDescent="0.25">
      <c r="A37" s="36">
        <v>21383</v>
      </c>
      <c r="B37" s="56" t="s">
        <v>35</v>
      </c>
      <c r="C37" s="57">
        <f t="shared" si="1"/>
        <v>0</v>
      </c>
      <c r="D37" s="225" t="s">
        <v>24</v>
      </c>
      <c r="E37" s="359" t="s">
        <v>24</v>
      </c>
      <c r="F37" s="393" t="s">
        <v>24</v>
      </c>
      <c r="G37" s="225" t="s">
        <v>24</v>
      </c>
      <c r="H37" s="194" t="s">
        <v>24</v>
      </c>
      <c r="I37" s="60" t="s">
        <v>24</v>
      </c>
      <c r="J37" s="237"/>
      <c r="K37" s="205"/>
      <c r="L37" s="108">
        <f t="shared" si="2"/>
        <v>0</v>
      </c>
      <c r="M37" s="280" t="s">
        <v>24</v>
      </c>
      <c r="N37" s="58" t="s">
        <v>24</v>
      </c>
      <c r="O37" s="60" t="s">
        <v>24</v>
      </c>
      <c r="P37" s="316"/>
    </row>
    <row r="38" spans="1:16" s="19" customFormat="1" ht="24" x14ac:dyDescent="0.25">
      <c r="A38" s="49">
        <v>21390</v>
      </c>
      <c r="B38" s="44" t="s">
        <v>36</v>
      </c>
      <c r="C38" s="45">
        <f t="shared" si="1"/>
        <v>0</v>
      </c>
      <c r="D38" s="223" t="s">
        <v>24</v>
      </c>
      <c r="E38" s="357" t="s">
        <v>24</v>
      </c>
      <c r="F38" s="391" t="s">
        <v>24</v>
      </c>
      <c r="G38" s="223" t="s">
        <v>24</v>
      </c>
      <c r="H38" s="192" t="s">
        <v>24</v>
      </c>
      <c r="I38" s="47" t="s">
        <v>24</v>
      </c>
      <c r="J38" s="235">
        <f>SUM(J39:J42)</f>
        <v>0</v>
      </c>
      <c r="K38" s="103">
        <f>SUM(K39:K42)</f>
        <v>0</v>
      </c>
      <c r="L38" s="113">
        <f t="shared" si="2"/>
        <v>0</v>
      </c>
      <c r="M38" s="267" t="s">
        <v>24</v>
      </c>
      <c r="N38" s="46" t="s">
        <v>24</v>
      </c>
      <c r="O38" s="47" t="s">
        <v>24</v>
      </c>
      <c r="P38" s="318"/>
    </row>
    <row r="39" spans="1:16" ht="24" x14ac:dyDescent="0.25">
      <c r="A39" s="31">
        <v>21391</v>
      </c>
      <c r="B39" s="50" t="s">
        <v>37</v>
      </c>
      <c r="C39" s="51">
        <f t="shared" si="1"/>
        <v>0</v>
      </c>
      <c r="D39" s="224" t="s">
        <v>24</v>
      </c>
      <c r="E39" s="358" t="s">
        <v>24</v>
      </c>
      <c r="F39" s="392" t="s">
        <v>24</v>
      </c>
      <c r="G39" s="224" t="s">
        <v>24</v>
      </c>
      <c r="H39" s="193" t="s">
        <v>24</v>
      </c>
      <c r="I39" s="54" t="s">
        <v>24</v>
      </c>
      <c r="J39" s="236"/>
      <c r="K39" s="204"/>
      <c r="L39" s="107">
        <f t="shared" si="2"/>
        <v>0</v>
      </c>
      <c r="M39" s="279" t="s">
        <v>24</v>
      </c>
      <c r="N39" s="52" t="s">
        <v>24</v>
      </c>
      <c r="O39" s="54" t="s">
        <v>24</v>
      </c>
      <c r="P39" s="315"/>
    </row>
    <row r="40" spans="1:16" x14ac:dyDescent="0.25">
      <c r="A40" s="36">
        <v>21393</v>
      </c>
      <c r="B40" s="56" t="s">
        <v>38</v>
      </c>
      <c r="C40" s="57">
        <f t="shared" si="1"/>
        <v>0</v>
      </c>
      <c r="D40" s="225" t="s">
        <v>24</v>
      </c>
      <c r="E40" s="359" t="s">
        <v>24</v>
      </c>
      <c r="F40" s="393" t="s">
        <v>24</v>
      </c>
      <c r="G40" s="225" t="s">
        <v>24</v>
      </c>
      <c r="H40" s="194" t="s">
        <v>24</v>
      </c>
      <c r="I40" s="60" t="s">
        <v>24</v>
      </c>
      <c r="J40" s="237"/>
      <c r="K40" s="205"/>
      <c r="L40" s="108">
        <f t="shared" si="2"/>
        <v>0</v>
      </c>
      <c r="M40" s="280" t="s">
        <v>24</v>
      </c>
      <c r="N40" s="58" t="s">
        <v>24</v>
      </c>
      <c r="O40" s="60" t="s">
        <v>24</v>
      </c>
      <c r="P40" s="316"/>
    </row>
    <row r="41" spans="1:16" x14ac:dyDescent="0.25">
      <c r="A41" s="36">
        <v>21395</v>
      </c>
      <c r="B41" s="56" t="s">
        <v>39</v>
      </c>
      <c r="C41" s="57">
        <f t="shared" si="1"/>
        <v>0</v>
      </c>
      <c r="D41" s="225" t="s">
        <v>24</v>
      </c>
      <c r="E41" s="359" t="s">
        <v>24</v>
      </c>
      <c r="F41" s="393" t="s">
        <v>24</v>
      </c>
      <c r="G41" s="225" t="s">
        <v>24</v>
      </c>
      <c r="H41" s="194" t="s">
        <v>24</v>
      </c>
      <c r="I41" s="60" t="s">
        <v>24</v>
      </c>
      <c r="J41" s="237"/>
      <c r="K41" s="205"/>
      <c r="L41" s="108">
        <f t="shared" si="2"/>
        <v>0</v>
      </c>
      <c r="M41" s="280" t="s">
        <v>24</v>
      </c>
      <c r="N41" s="58" t="s">
        <v>24</v>
      </c>
      <c r="O41" s="60" t="s">
        <v>24</v>
      </c>
      <c r="P41" s="316"/>
    </row>
    <row r="42" spans="1:16" ht="24" x14ac:dyDescent="0.25">
      <c r="A42" s="36">
        <v>21399</v>
      </c>
      <c r="B42" s="56" t="s">
        <v>40</v>
      </c>
      <c r="C42" s="57">
        <f t="shared" si="1"/>
        <v>0</v>
      </c>
      <c r="D42" s="225" t="s">
        <v>24</v>
      </c>
      <c r="E42" s="359" t="s">
        <v>24</v>
      </c>
      <c r="F42" s="393" t="s">
        <v>24</v>
      </c>
      <c r="G42" s="225" t="s">
        <v>24</v>
      </c>
      <c r="H42" s="194" t="s">
        <v>24</v>
      </c>
      <c r="I42" s="60" t="s">
        <v>24</v>
      </c>
      <c r="J42" s="237"/>
      <c r="K42" s="205"/>
      <c r="L42" s="108">
        <f t="shared" si="2"/>
        <v>0</v>
      </c>
      <c r="M42" s="280" t="s">
        <v>24</v>
      </c>
      <c r="N42" s="58" t="s">
        <v>24</v>
      </c>
      <c r="O42" s="60" t="s">
        <v>24</v>
      </c>
      <c r="P42" s="316"/>
    </row>
    <row r="43" spans="1:16" s="19" customFormat="1" ht="36.75" customHeight="1" x14ac:dyDescent="0.25">
      <c r="A43" s="49">
        <v>21420</v>
      </c>
      <c r="B43" s="44" t="s">
        <v>41</v>
      </c>
      <c r="C43" s="68">
        <f>F43</f>
        <v>0</v>
      </c>
      <c r="D43" s="227">
        <v>0</v>
      </c>
      <c r="E43" s="361"/>
      <c r="F43" s="390">
        <f>D43+E43</f>
        <v>0</v>
      </c>
      <c r="G43" s="223" t="s">
        <v>24</v>
      </c>
      <c r="H43" s="192" t="s">
        <v>24</v>
      </c>
      <c r="I43" s="47" t="s">
        <v>24</v>
      </c>
      <c r="J43" s="223" t="s">
        <v>24</v>
      </c>
      <c r="K43" s="192" t="s">
        <v>24</v>
      </c>
      <c r="L43" s="47" t="s">
        <v>24</v>
      </c>
      <c r="M43" s="267" t="s">
        <v>24</v>
      </c>
      <c r="N43" s="46" t="s">
        <v>24</v>
      </c>
      <c r="O43" s="47" t="s">
        <v>24</v>
      </c>
      <c r="P43" s="318"/>
    </row>
    <row r="44" spans="1:16" s="19" customFormat="1" ht="24" x14ac:dyDescent="0.25">
      <c r="A44" s="70">
        <v>21490</v>
      </c>
      <c r="B44" s="71" t="s">
        <v>42</v>
      </c>
      <c r="C44" s="68">
        <f>F44+I44+L44</f>
        <v>0</v>
      </c>
      <c r="D44" s="228">
        <v>0</v>
      </c>
      <c r="E44" s="362">
        <f>E45</f>
        <v>0</v>
      </c>
      <c r="F44" s="395">
        <f>D44+E44</f>
        <v>0</v>
      </c>
      <c r="G44" s="228">
        <f>G45</f>
        <v>0</v>
      </c>
      <c r="H44" s="196">
        <f t="shared" ref="H44:K44" si="3">H45</f>
        <v>0</v>
      </c>
      <c r="I44" s="254">
        <f>G44+H44</f>
        <v>0</v>
      </c>
      <c r="J44" s="228">
        <f>J45</f>
        <v>0</v>
      </c>
      <c r="K44" s="196">
        <f t="shared" si="3"/>
        <v>0</v>
      </c>
      <c r="L44" s="254">
        <f>J44+K44</f>
        <v>0</v>
      </c>
      <c r="M44" s="267" t="s">
        <v>24</v>
      </c>
      <c r="N44" s="46" t="s">
        <v>24</v>
      </c>
      <c r="O44" s="47" t="s">
        <v>24</v>
      </c>
      <c r="P44" s="318"/>
    </row>
    <row r="45" spans="1:16" s="19" customFormat="1" ht="24" x14ac:dyDescent="0.25">
      <c r="A45" s="36">
        <v>21499</v>
      </c>
      <c r="B45" s="56" t="s">
        <v>43</v>
      </c>
      <c r="C45" s="184">
        <f>F45+I45+L45</f>
        <v>0</v>
      </c>
      <c r="D45" s="219">
        <v>0</v>
      </c>
      <c r="E45" s="353"/>
      <c r="F45" s="387">
        <f>D45+E45</f>
        <v>0</v>
      </c>
      <c r="G45" s="255"/>
      <c r="H45" s="189"/>
      <c r="I45" s="34">
        <f>G45+H45</f>
        <v>0</v>
      </c>
      <c r="J45" s="219"/>
      <c r="K45" s="189"/>
      <c r="L45" s="34">
        <f>J45+K45</f>
        <v>0</v>
      </c>
      <c r="M45" s="281" t="s">
        <v>24</v>
      </c>
      <c r="N45" s="55" t="s">
        <v>24</v>
      </c>
      <c r="O45" s="66" t="s">
        <v>24</v>
      </c>
      <c r="P45" s="319"/>
    </row>
    <row r="46" spans="1:16" ht="24" x14ac:dyDescent="0.25">
      <c r="A46" s="72">
        <v>23000</v>
      </c>
      <c r="B46" s="73" t="s">
        <v>44</v>
      </c>
      <c r="C46" s="68">
        <f>O46</f>
        <v>0</v>
      </c>
      <c r="D46" s="229" t="s">
        <v>24</v>
      </c>
      <c r="E46" s="363" t="s">
        <v>24</v>
      </c>
      <c r="F46" s="396" t="s">
        <v>24</v>
      </c>
      <c r="G46" s="229" t="s">
        <v>24</v>
      </c>
      <c r="H46" s="197" t="s">
        <v>24</v>
      </c>
      <c r="I46" s="256" t="s">
        <v>24</v>
      </c>
      <c r="J46" s="229" t="s">
        <v>24</v>
      </c>
      <c r="K46" s="197" t="s">
        <v>24</v>
      </c>
      <c r="L46" s="256" t="s">
        <v>24</v>
      </c>
      <c r="M46" s="270">
        <f>SUM(M47:M48)</f>
        <v>0</v>
      </c>
      <c r="N46" s="69">
        <f>SUM(N47:N48)</f>
        <v>0</v>
      </c>
      <c r="O46" s="289">
        <f>M46+N46</f>
        <v>0</v>
      </c>
      <c r="P46" s="318"/>
    </row>
    <row r="47" spans="1:16" ht="24" x14ac:dyDescent="0.25">
      <c r="A47" s="74">
        <v>23410</v>
      </c>
      <c r="B47" s="75" t="s">
        <v>45</v>
      </c>
      <c r="C47" s="78">
        <f>O47</f>
        <v>0</v>
      </c>
      <c r="D47" s="230" t="s">
        <v>24</v>
      </c>
      <c r="E47" s="364" t="s">
        <v>24</v>
      </c>
      <c r="F47" s="397" t="s">
        <v>24</v>
      </c>
      <c r="G47" s="230" t="s">
        <v>24</v>
      </c>
      <c r="H47" s="198" t="s">
        <v>24</v>
      </c>
      <c r="I47" s="257" t="s">
        <v>24</v>
      </c>
      <c r="J47" s="230" t="s">
        <v>24</v>
      </c>
      <c r="K47" s="198" t="s">
        <v>24</v>
      </c>
      <c r="L47" s="257" t="s">
        <v>24</v>
      </c>
      <c r="M47" s="271"/>
      <c r="N47" s="81"/>
      <c r="O47" s="77">
        <f>M47+N47</f>
        <v>0</v>
      </c>
      <c r="P47" s="320"/>
    </row>
    <row r="48" spans="1:16" ht="24" x14ac:dyDescent="0.25">
      <c r="A48" s="74">
        <v>23510</v>
      </c>
      <c r="B48" s="75" t="s">
        <v>46</v>
      </c>
      <c r="C48" s="78">
        <f>O48</f>
        <v>0</v>
      </c>
      <c r="D48" s="230" t="s">
        <v>24</v>
      </c>
      <c r="E48" s="364" t="s">
        <v>24</v>
      </c>
      <c r="F48" s="397" t="s">
        <v>24</v>
      </c>
      <c r="G48" s="230" t="s">
        <v>24</v>
      </c>
      <c r="H48" s="198" t="s">
        <v>24</v>
      </c>
      <c r="I48" s="257" t="s">
        <v>24</v>
      </c>
      <c r="J48" s="230" t="s">
        <v>24</v>
      </c>
      <c r="K48" s="198" t="s">
        <v>24</v>
      </c>
      <c r="L48" s="257" t="s">
        <v>24</v>
      </c>
      <c r="M48" s="271"/>
      <c r="N48" s="81"/>
      <c r="O48" s="77">
        <f>M48+N48</f>
        <v>0</v>
      </c>
      <c r="P48" s="320"/>
    </row>
    <row r="49" spans="1:16" x14ac:dyDescent="0.25">
      <c r="A49" s="79"/>
      <c r="B49" s="75"/>
      <c r="C49" s="80"/>
      <c r="D49" s="230"/>
      <c r="E49" s="364"/>
      <c r="F49" s="398"/>
      <c r="G49" s="230"/>
      <c r="H49" s="198"/>
      <c r="I49" s="257"/>
      <c r="J49" s="76"/>
      <c r="K49" s="299"/>
      <c r="L49" s="300"/>
      <c r="M49" s="301"/>
      <c r="N49" s="302"/>
      <c r="O49" s="300"/>
      <c r="P49" s="320"/>
    </row>
    <row r="50" spans="1:16" s="19" customFormat="1" x14ac:dyDescent="0.25">
      <c r="A50" s="82"/>
      <c r="B50" s="83" t="s">
        <v>47</v>
      </c>
      <c r="C50" s="84"/>
      <c r="D50" s="303"/>
      <c r="E50" s="365"/>
      <c r="F50" s="399"/>
      <c r="G50" s="303"/>
      <c r="H50" s="305"/>
      <c r="I50" s="306"/>
      <c r="J50" s="303"/>
      <c r="K50" s="305"/>
      <c r="L50" s="306"/>
      <c r="M50" s="307"/>
      <c r="N50" s="304"/>
      <c r="O50" s="306"/>
      <c r="P50" s="321"/>
    </row>
    <row r="51" spans="1:16" s="19" customFormat="1" ht="12.75" thickBot="1" x14ac:dyDescent="0.3">
      <c r="A51" s="85"/>
      <c r="B51" s="20" t="s">
        <v>48</v>
      </c>
      <c r="C51" s="86">
        <f t="shared" ref="C51:C114" si="4">F51+I51+L51+O51</f>
        <v>300172</v>
      </c>
      <c r="D51" s="231">
        <v>300172</v>
      </c>
      <c r="E51" s="366">
        <f>SUM(E52,E283)</f>
        <v>0</v>
      </c>
      <c r="F51" s="400">
        <f t="shared" ref="F51:F115" si="5">D51+E51</f>
        <v>300172</v>
      </c>
      <c r="G51" s="231">
        <f>SUM(G52,G283)</f>
        <v>0</v>
      </c>
      <c r="H51" s="199">
        <f>SUM(H52,H283)</f>
        <v>0</v>
      </c>
      <c r="I51" s="88">
        <f t="shared" ref="I51:I115" si="6">G51+H51</f>
        <v>0</v>
      </c>
      <c r="J51" s="231">
        <f>SUM(J52,J283)</f>
        <v>0</v>
      </c>
      <c r="K51" s="199">
        <f>SUM(K52,K283)</f>
        <v>0</v>
      </c>
      <c r="L51" s="88">
        <f t="shared" ref="L51:L115" si="7">J51+K51</f>
        <v>0</v>
      </c>
      <c r="M51" s="272">
        <f>SUM(M52,M283)</f>
        <v>0</v>
      </c>
      <c r="N51" s="87">
        <f>SUM(N52,N283)</f>
        <v>0</v>
      </c>
      <c r="O51" s="88">
        <f t="shared" ref="O51:O115" si="8">M51+N51</f>
        <v>0</v>
      </c>
      <c r="P51" s="313"/>
    </row>
    <row r="52" spans="1:16" s="19" customFormat="1" ht="36.75" thickTop="1" x14ac:dyDescent="0.25">
      <c r="A52" s="89"/>
      <c r="B52" s="90" t="s">
        <v>49</v>
      </c>
      <c r="C52" s="91">
        <f t="shared" si="4"/>
        <v>300172</v>
      </c>
      <c r="D52" s="232">
        <v>300172</v>
      </c>
      <c r="E52" s="367">
        <f>SUM(E53,E195)</f>
        <v>0</v>
      </c>
      <c r="F52" s="401">
        <f t="shared" si="5"/>
        <v>300172</v>
      </c>
      <c r="G52" s="232">
        <f>SUM(G53,G195)</f>
        <v>0</v>
      </c>
      <c r="H52" s="200">
        <f>SUM(H53,H195)</f>
        <v>0</v>
      </c>
      <c r="I52" s="93">
        <f t="shared" si="6"/>
        <v>0</v>
      </c>
      <c r="J52" s="232">
        <f>SUM(J53,J195)</f>
        <v>0</v>
      </c>
      <c r="K52" s="200">
        <f>SUM(K53,K195)</f>
        <v>0</v>
      </c>
      <c r="L52" s="93">
        <f t="shared" si="7"/>
        <v>0</v>
      </c>
      <c r="M52" s="273">
        <f>SUM(M53,M195)</f>
        <v>0</v>
      </c>
      <c r="N52" s="92">
        <f>SUM(N53,N195)</f>
        <v>0</v>
      </c>
      <c r="O52" s="93">
        <f t="shared" si="8"/>
        <v>0</v>
      </c>
      <c r="P52" s="322"/>
    </row>
    <row r="53" spans="1:16" s="19" customFormat="1" ht="24" x14ac:dyDescent="0.25">
      <c r="A53" s="94"/>
      <c r="B53" s="16" t="s">
        <v>50</v>
      </c>
      <c r="C53" s="95">
        <f t="shared" si="4"/>
        <v>300172</v>
      </c>
      <c r="D53" s="233">
        <v>300172</v>
      </c>
      <c r="E53" s="368">
        <f>SUM(E54,E76,E174,E188)</f>
        <v>0</v>
      </c>
      <c r="F53" s="402">
        <f t="shared" si="5"/>
        <v>300172</v>
      </c>
      <c r="G53" s="233">
        <f>SUM(G54,G76,G174,G188)</f>
        <v>0</v>
      </c>
      <c r="H53" s="201">
        <f>SUM(H54,H76,H174,H188)</f>
        <v>0</v>
      </c>
      <c r="I53" s="97">
        <f t="shared" si="6"/>
        <v>0</v>
      </c>
      <c r="J53" s="233">
        <f>SUM(J54,J76,J174,J188)</f>
        <v>0</v>
      </c>
      <c r="K53" s="201">
        <f>SUM(K54,K76,K174,K188)</f>
        <v>0</v>
      </c>
      <c r="L53" s="97">
        <f t="shared" si="7"/>
        <v>0</v>
      </c>
      <c r="M53" s="274">
        <f>SUM(M54,M76,M174,M188)</f>
        <v>0</v>
      </c>
      <c r="N53" s="96">
        <f>SUM(N54,N76,N174,N188)</f>
        <v>0</v>
      </c>
      <c r="O53" s="97">
        <f t="shared" si="8"/>
        <v>0</v>
      </c>
      <c r="P53" s="323"/>
    </row>
    <row r="54" spans="1:16" s="19" customFormat="1" x14ac:dyDescent="0.25">
      <c r="A54" s="98">
        <v>1000</v>
      </c>
      <c r="B54" s="98" t="s">
        <v>51</v>
      </c>
      <c r="C54" s="99">
        <f t="shared" si="4"/>
        <v>21770</v>
      </c>
      <c r="D54" s="234">
        <v>21350</v>
      </c>
      <c r="E54" s="369">
        <f>SUM(E55,E68)</f>
        <v>420</v>
      </c>
      <c r="F54" s="403">
        <f t="shared" si="5"/>
        <v>21770</v>
      </c>
      <c r="G54" s="234">
        <f>SUM(G55,G68)</f>
        <v>0</v>
      </c>
      <c r="H54" s="202">
        <f>SUM(H55,H68)</f>
        <v>0</v>
      </c>
      <c r="I54" s="101">
        <f t="shared" si="6"/>
        <v>0</v>
      </c>
      <c r="J54" s="234">
        <f>SUM(J55,J68)</f>
        <v>0</v>
      </c>
      <c r="K54" s="202">
        <f>SUM(K55,K68)</f>
        <v>0</v>
      </c>
      <c r="L54" s="101">
        <f t="shared" si="7"/>
        <v>0</v>
      </c>
      <c r="M54" s="137">
        <f>SUM(M55,M68)</f>
        <v>0</v>
      </c>
      <c r="N54" s="100">
        <f>SUM(N55,N68)</f>
        <v>0</v>
      </c>
      <c r="O54" s="101">
        <f t="shared" si="8"/>
        <v>0</v>
      </c>
      <c r="P54" s="324"/>
    </row>
    <row r="55" spans="1:16" x14ac:dyDescent="0.25">
      <c r="A55" s="44">
        <v>1100</v>
      </c>
      <c r="B55" s="102" t="s">
        <v>52</v>
      </c>
      <c r="C55" s="45">
        <f t="shared" si="4"/>
        <v>21770</v>
      </c>
      <c r="D55" s="235">
        <v>21350</v>
      </c>
      <c r="E55" s="370">
        <f>SUM(E56,E59,E67)</f>
        <v>420</v>
      </c>
      <c r="F55" s="404">
        <f t="shared" si="5"/>
        <v>21770</v>
      </c>
      <c r="G55" s="235">
        <f>SUM(G56,G59,G67)</f>
        <v>0</v>
      </c>
      <c r="H55" s="103">
        <f>SUM(H56,H59,H67)</f>
        <v>0</v>
      </c>
      <c r="I55" s="113">
        <f t="shared" si="6"/>
        <v>0</v>
      </c>
      <c r="J55" s="235">
        <f>SUM(J56,J59,J67)</f>
        <v>0</v>
      </c>
      <c r="K55" s="103">
        <f>SUM(K56,K59,K67)</f>
        <v>0</v>
      </c>
      <c r="L55" s="113">
        <f t="shared" si="7"/>
        <v>0</v>
      </c>
      <c r="M55" s="138">
        <f>SUM(M56,M59,M67)</f>
        <v>0</v>
      </c>
      <c r="N55" s="128">
        <f>SUM(N56,N59,N67)</f>
        <v>0</v>
      </c>
      <c r="O55" s="154">
        <f t="shared" si="8"/>
        <v>0</v>
      </c>
      <c r="P55" s="325"/>
    </row>
    <row r="56" spans="1:16" x14ac:dyDescent="0.25">
      <c r="A56" s="104">
        <v>1110</v>
      </c>
      <c r="B56" s="75" t="s">
        <v>53</v>
      </c>
      <c r="C56" s="80">
        <f t="shared" si="4"/>
        <v>0</v>
      </c>
      <c r="D56" s="129">
        <v>0</v>
      </c>
      <c r="E56" s="371">
        <f>SUM(E57:E58)</f>
        <v>0</v>
      </c>
      <c r="F56" s="405">
        <f t="shared" si="5"/>
        <v>0</v>
      </c>
      <c r="G56" s="129">
        <f>SUM(G57:G58)</f>
        <v>0</v>
      </c>
      <c r="H56" s="203">
        <f>SUM(H57:H58)</f>
        <v>0</v>
      </c>
      <c r="I56" s="106">
        <f t="shared" si="6"/>
        <v>0</v>
      </c>
      <c r="J56" s="129">
        <f>SUM(J57:J58)</f>
        <v>0</v>
      </c>
      <c r="K56" s="203">
        <f>SUM(K57:K58)</f>
        <v>0</v>
      </c>
      <c r="L56" s="106">
        <f t="shared" si="7"/>
        <v>0</v>
      </c>
      <c r="M56" s="134">
        <f>SUM(M57:M58)</f>
        <v>0</v>
      </c>
      <c r="N56" s="105">
        <f>SUM(N57:N58)</f>
        <v>0</v>
      </c>
      <c r="O56" s="106">
        <f t="shared" si="8"/>
        <v>0</v>
      </c>
      <c r="P56" s="320"/>
    </row>
    <row r="57" spans="1:16" x14ac:dyDescent="0.25">
      <c r="A57" s="31">
        <v>1111</v>
      </c>
      <c r="B57" s="50" t="s">
        <v>54</v>
      </c>
      <c r="C57" s="51">
        <f t="shared" si="4"/>
        <v>0</v>
      </c>
      <c r="D57" s="236">
        <v>0</v>
      </c>
      <c r="E57" s="372"/>
      <c r="F57" s="406">
        <f t="shared" si="5"/>
        <v>0</v>
      </c>
      <c r="G57" s="236"/>
      <c r="H57" s="204"/>
      <c r="I57" s="107">
        <f t="shared" si="6"/>
        <v>0</v>
      </c>
      <c r="J57" s="236"/>
      <c r="K57" s="204"/>
      <c r="L57" s="107">
        <f t="shared" si="7"/>
        <v>0</v>
      </c>
      <c r="M57" s="268"/>
      <c r="N57" s="53"/>
      <c r="O57" s="107">
        <f t="shared" si="8"/>
        <v>0</v>
      </c>
      <c r="P57" s="315"/>
    </row>
    <row r="58" spans="1:16" ht="24" customHeight="1" x14ac:dyDescent="0.25">
      <c r="A58" s="36">
        <v>1119</v>
      </c>
      <c r="B58" s="56" t="s">
        <v>55</v>
      </c>
      <c r="C58" s="57">
        <f t="shared" si="4"/>
        <v>0</v>
      </c>
      <c r="D58" s="237">
        <v>0</v>
      </c>
      <c r="E58" s="373"/>
      <c r="F58" s="407">
        <f t="shared" si="5"/>
        <v>0</v>
      </c>
      <c r="G58" s="237"/>
      <c r="H58" s="205"/>
      <c r="I58" s="108">
        <f t="shared" si="6"/>
        <v>0</v>
      </c>
      <c r="J58" s="237"/>
      <c r="K58" s="205"/>
      <c r="L58" s="108">
        <f t="shared" si="7"/>
        <v>0</v>
      </c>
      <c r="M58" s="123"/>
      <c r="N58" s="59"/>
      <c r="O58" s="108">
        <f t="shared" si="8"/>
        <v>0</v>
      </c>
      <c r="P58" s="316"/>
    </row>
    <row r="59" spans="1:16" ht="23.25" customHeight="1" x14ac:dyDescent="0.25">
      <c r="A59" s="109">
        <v>1140</v>
      </c>
      <c r="B59" s="56" t="s">
        <v>56</v>
      </c>
      <c r="C59" s="57">
        <f t="shared" si="4"/>
        <v>0</v>
      </c>
      <c r="D59" s="238">
        <v>0</v>
      </c>
      <c r="E59" s="141">
        <f>SUM(E60:E66)</f>
        <v>0</v>
      </c>
      <c r="F59" s="334">
        <f>D59+E59</f>
        <v>0</v>
      </c>
      <c r="G59" s="238">
        <f>SUM(G60:G66)</f>
        <v>0</v>
      </c>
      <c r="H59" s="116">
        <f>SUM(H60:H66)</f>
        <v>0</v>
      </c>
      <c r="I59" s="110">
        <f t="shared" si="6"/>
        <v>0</v>
      </c>
      <c r="J59" s="238">
        <f>SUM(J60:J66)</f>
        <v>0</v>
      </c>
      <c r="K59" s="116">
        <f>SUM(K60:K66)</f>
        <v>0</v>
      </c>
      <c r="L59" s="110">
        <f t="shared" si="7"/>
        <v>0</v>
      </c>
      <c r="M59" s="133">
        <f>SUM(M60:M66)</f>
        <v>0</v>
      </c>
      <c r="N59" s="40">
        <f>SUM(N60:N66)</f>
        <v>0</v>
      </c>
      <c r="O59" s="110">
        <f t="shared" si="8"/>
        <v>0</v>
      </c>
      <c r="P59" s="316"/>
    </row>
    <row r="60" spans="1:16" x14ac:dyDescent="0.25">
      <c r="A60" s="36">
        <v>1141</v>
      </c>
      <c r="B60" s="56" t="s">
        <v>57</v>
      </c>
      <c r="C60" s="57">
        <f t="shared" si="4"/>
        <v>0</v>
      </c>
      <c r="D60" s="237">
        <v>0</v>
      </c>
      <c r="E60" s="373"/>
      <c r="F60" s="407">
        <f t="shared" si="5"/>
        <v>0</v>
      </c>
      <c r="G60" s="237"/>
      <c r="H60" s="205"/>
      <c r="I60" s="108">
        <f t="shared" si="6"/>
        <v>0</v>
      </c>
      <c r="J60" s="237"/>
      <c r="K60" s="205"/>
      <c r="L60" s="108">
        <f t="shared" si="7"/>
        <v>0</v>
      </c>
      <c r="M60" s="123"/>
      <c r="N60" s="59"/>
      <c r="O60" s="108">
        <f t="shared" si="8"/>
        <v>0</v>
      </c>
      <c r="P60" s="316"/>
    </row>
    <row r="61" spans="1:16" ht="24.75" customHeight="1" x14ac:dyDescent="0.25">
      <c r="A61" s="36">
        <v>1142</v>
      </c>
      <c r="B61" s="56" t="s">
        <v>58</v>
      </c>
      <c r="C61" s="57">
        <f t="shared" si="4"/>
        <v>0</v>
      </c>
      <c r="D61" s="237">
        <v>0</v>
      </c>
      <c r="E61" s="373"/>
      <c r="F61" s="407">
        <f t="shared" si="5"/>
        <v>0</v>
      </c>
      <c r="G61" s="237"/>
      <c r="H61" s="205"/>
      <c r="I61" s="108">
        <f t="shared" si="6"/>
        <v>0</v>
      </c>
      <c r="J61" s="237"/>
      <c r="K61" s="205"/>
      <c r="L61" s="108">
        <f t="shared" si="7"/>
        <v>0</v>
      </c>
      <c r="M61" s="123"/>
      <c r="N61" s="59"/>
      <c r="O61" s="108">
        <f t="shared" si="8"/>
        <v>0</v>
      </c>
      <c r="P61" s="316"/>
    </row>
    <row r="62" spans="1:16" ht="24" x14ac:dyDescent="0.25">
      <c r="A62" s="36">
        <v>1145</v>
      </c>
      <c r="B62" s="56" t="s">
        <v>59</v>
      </c>
      <c r="C62" s="57">
        <f t="shared" si="4"/>
        <v>0</v>
      </c>
      <c r="D62" s="237">
        <v>0</v>
      </c>
      <c r="E62" s="373"/>
      <c r="F62" s="407">
        <f t="shared" si="5"/>
        <v>0</v>
      </c>
      <c r="G62" s="237"/>
      <c r="H62" s="205"/>
      <c r="I62" s="108">
        <f t="shared" si="6"/>
        <v>0</v>
      </c>
      <c r="J62" s="237"/>
      <c r="K62" s="205"/>
      <c r="L62" s="108">
        <f t="shared" si="7"/>
        <v>0</v>
      </c>
      <c r="M62" s="123"/>
      <c r="N62" s="59"/>
      <c r="O62" s="108">
        <f t="shared" si="8"/>
        <v>0</v>
      </c>
      <c r="P62" s="316"/>
    </row>
    <row r="63" spans="1:16" ht="27.75" customHeight="1" x14ac:dyDescent="0.25">
      <c r="A63" s="36">
        <v>1146</v>
      </c>
      <c r="B63" s="56" t="s">
        <v>60</v>
      </c>
      <c r="C63" s="57">
        <f t="shared" si="4"/>
        <v>0</v>
      </c>
      <c r="D63" s="237">
        <v>0</v>
      </c>
      <c r="E63" s="373"/>
      <c r="F63" s="407">
        <f t="shared" si="5"/>
        <v>0</v>
      </c>
      <c r="G63" s="237"/>
      <c r="H63" s="205"/>
      <c r="I63" s="108">
        <f t="shared" si="6"/>
        <v>0</v>
      </c>
      <c r="J63" s="237"/>
      <c r="K63" s="205"/>
      <c r="L63" s="108">
        <f t="shared" si="7"/>
        <v>0</v>
      </c>
      <c r="M63" s="123"/>
      <c r="N63" s="59"/>
      <c r="O63" s="108">
        <f t="shared" si="8"/>
        <v>0</v>
      </c>
      <c r="P63" s="316"/>
    </row>
    <row r="64" spans="1:16" x14ac:dyDescent="0.25">
      <c r="A64" s="36">
        <v>1147</v>
      </c>
      <c r="B64" s="56" t="s">
        <v>61</v>
      </c>
      <c r="C64" s="57">
        <f t="shared" si="4"/>
        <v>0</v>
      </c>
      <c r="D64" s="237">
        <v>0</v>
      </c>
      <c r="E64" s="373"/>
      <c r="F64" s="407">
        <f t="shared" si="5"/>
        <v>0</v>
      </c>
      <c r="G64" s="237"/>
      <c r="H64" s="205"/>
      <c r="I64" s="108">
        <f t="shared" si="6"/>
        <v>0</v>
      </c>
      <c r="J64" s="237"/>
      <c r="K64" s="205"/>
      <c r="L64" s="108">
        <f t="shared" si="7"/>
        <v>0</v>
      </c>
      <c r="M64" s="123"/>
      <c r="N64" s="59"/>
      <c r="O64" s="108">
        <f t="shared" si="8"/>
        <v>0</v>
      </c>
      <c r="P64" s="316"/>
    </row>
    <row r="65" spans="1:16" x14ac:dyDescent="0.25">
      <c r="A65" s="36">
        <v>1148</v>
      </c>
      <c r="B65" s="56" t="s">
        <v>298</v>
      </c>
      <c r="C65" s="57">
        <f t="shared" si="4"/>
        <v>0</v>
      </c>
      <c r="D65" s="237">
        <v>0</v>
      </c>
      <c r="E65" s="373"/>
      <c r="F65" s="407">
        <f t="shared" si="5"/>
        <v>0</v>
      </c>
      <c r="G65" s="237"/>
      <c r="H65" s="205"/>
      <c r="I65" s="108">
        <f t="shared" si="6"/>
        <v>0</v>
      </c>
      <c r="J65" s="237"/>
      <c r="K65" s="205"/>
      <c r="L65" s="108">
        <f t="shared" si="7"/>
        <v>0</v>
      </c>
      <c r="M65" s="123"/>
      <c r="N65" s="59"/>
      <c r="O65" s="108">
        <f t="shared" si="8"/>
        <v>0</v>
      </c>
      <c r="P65" s="316"/>
    </row>
    <row r="66" spans="1:16" ht="37.5" customHeight="1" x14ac:dyDescent="0.25">
      <c r="A66" s="36">
        <v>1149</v>
      </c>
      <c r="B66" s="56" t="s">
        <v>62</v>
      </c>
      <c r="C66" s="57">
        <f t="shared" si="4"/>
        <v>0</v>
      </c>
      <c r="D66" s="237">
        <v>0</v>
      </c>
      <c r="E66" s="373"/>
      <c r="F66" s="407">
        <f t="shared" si="5"/>
        <v>0</v>
      </c>
      <c r="G66" s="237"/>
      <c r="H66" s="205"/>
      <c r="I66" s="108">
        <f t="shared" si="6"/>
        <v>0</v>
      </c>
      <c r="J66" s="237"/>
      <c r="K66" s="205"/>
      <c r="L66" s="108">
        <f t="shared" si="7"/>
        <v>0</v>
      </c>
      <c r="M66" s="123"/>
      <c r="N66" s="59"/>
      <c r="O66" s="108">
        <f t="shared" si="8"/>
        <v>0</v>
      </c>
      <c r="P66" s="316"/>
    </row>
    <row r="67" spans="1:16" ht="36" x14ac:dyDescent="0.25">
      <c r="A67" s="104">
        <v>1150</v>
      </c>
      <c r="B67" s="75" t="s">
        <v>63</v>
      </c>
      <c r="C67" s="57">
        <f t="shared" si="4"/>
        <v>21770</v>
      </c>
      <c r="D67" s="239">
        <v>21350</v>
      </c>
      <c r="E67" s="374">
        <v>420</v>
      </c>
      <c r="F67" s="408">
        <f t="shared" si="5"/>
        <v>21770</v>
      </c>
      <c r="G67" s="239"/>
      <c r="H67" s="206"/>
      <c r="I67" s="112">
        <f t="shared" si="6"/>
        <v>0</v>
      </c>
      <c r="J67" s="239"/>
      <c r="K67" s="206"/>
      <c r="L67" s="112">
        <f t="shared" si="7"/>
        <v>0</v>
      </c>
      <c r="M67" s="275"/>
      <c r="N67" s="111"/>
      <c r="O67" s="112">
        <f t="shared" si="8"/>
        <v>0</v>
      </c>
      <c r="P67" s="320" t="s">
        <v>341</v>
      </c>
    </row>
    <row r="68" spans="1:16" ht="36" x14ac:dyDescent="0.25">
      <c r="A68" s="44">
        <v>1200</v>
      </c>
      <c r="B68" s="102" t="s">
        <v>64</v>
      </c>
      <c r="C68" s="45">
        <f t="shared" si="4"/>
        <v>0</v>
      </c>
      <c r="D68" s="235">
        <v>0</v>
      </c>
      <c r="E68" s="370">
        <f>SUM(E69:E70)</f>
        <v>0</v>
      </c>
      <c r="F68" s="404">
        <f>D68+E68</f>
        <v>0</v>
      </c>
      <c r="G68" s="235">
        <f>SUM(G69:G70)</f>
        <v>0</v>
      </c>
      <c r="H68" s="103">
        <f>SUM(H69:H70)</f>
        <v>0</v>
      </c>
      <c r="I68" s="113">
        <f t="shared" si="6"/>
        <v>0</v>
      </c>
      <c r="J68" s="235">
        <f>SUM(J69:J70)</f>
        <v>0</v>
      </c>
      <c r="K68" s="103">
        <f>SUM(K69:K70)</f>
        <v>0</v>
      </c>
      <c r="L68" s="113">
        <f t="shared" si="7"/>
        <v>0</v>
      </c>
      <c r="M68" s="121">
        <f>SUM(M69:M70)</f>
        <v>0</v>
      </c>
      <c r="N68" s="48">
        <f>SUM(N69:N70)</f>
        <v>0</v>
      </c>
      <c r="O68" s="113">
        <f t="shared" si="8"/>
        <v>0</v>
      </c>
      <c r="P68" s="318"/>
    </row>
    <row r="69" spans="1:16" ht="24" x14ac:dyDescent="0.25">
      <c r="A69" s="114">
        <v>1210</v>
      </c>
      <c r="B69" s="50" t="s">
        <v>65</v>
      </c>
      <c r="C69" s="51">
        <f t="shared" si="4"/>
        <v>0</v>
      </c>
      <c r="D69" s="236">
        <v>0</v>
      </c>
      <c r="E69" s="372"/>
      <c r="F69" s="406">
        <f t="shared" si="5"/>
        <v>0</v>
      </c>
      <c r="G69" s="236"/>
      <c r="H69" s="204"/>
      <c r="I69" s="107">
        <f t="shared" si="6"/>
        <v>0</v>
      </c>
      <c r="J69" s="236"/>
      <c r="K69" s="204"/>
      <c r="L69" s="107">
        <f t="shared" si="7"/>
        <v>0</v>
      </c>
      <c r="M69" s="268"/>
      <c r="N69" s="53"/>
      <c r="O69" s="107">
        <f t="shared" si="8"/>
        <v>0</v>
      </c>
      <c r="P69" s="315"/>
    </row>
    <row r="70" spans="1:16" ht="24" x14ac:dyDescent="0.25">
      <c r="A70" s="109">
        <v>1220</v>
      </c>
      <c r="B70" s="56" t="s">
        <v>66</v>
      </c>
      <c r="C70" s="57">
        <f t="shared" si="4"/>
        <v>0</v>
      </c>
      <c r="D70" s="238">
        <v>0</v>
      </c>
      <c r="E70" s="141">
        <f>SUM(E71:E75)</f>
        <v>0</v>
      </c>
      <c r="F70" s="334">
        <f t="shared" si="5"/>
        <v>0</v>
      </c>
      <c r="G70" s="238">
        <f>SUM(G71:G75)</f>
        <v>0</v>
      </c>
      <c r="H70" s="116">
        <f>SUM(H71:H75)</f>
        <v>0</v>
      </c>
      <c r="I70" s="110">
        <f t="shared" si="6"/>
        <v>0</v>
      </c>
      <c r="J70" s="238">
        <f>SUM(J71:J75)</f>
        <v>0</v>
      </c>
      <c r="K70" s="116">
        <f>SUM(K71:K75)</f>
        <v>0</v>
      </c>
      <c r="L70" s="110">
        <f t="shared" si="7"/>
        <v>0</v>
      </c>
      <c r="M70" s="133">
        <f>SUM(M71:M75)</f>
        <v>0</v>
      </c>
      <c r="N70" s="40">
        <f>SUM(N71:N75)</f>
        <v>0</v>
      </c>
      <c r="O70" s="110">
        <f t="shared" si="8"/>
        <v>0</v>
      </c>
      <c r="P70" s="316"/>
    </row>
    <row r="71" spans="1:16" ht="60" x14ac:dyDescent="0.25">
      <c r="A71" s="36">
        <v>1221</v>
      </c>
      <c r="B71" s="56" t="s">
        <v>299</v>
      </c>
      <c r="C71" s="57">
        <f t="shared" si="4"/>
        <v>0</v>
      </c>
      <c r="D71" s="237">
        <v>0</v>
      </c>
      <c r="E71" s="373"/>
      <c r="F71" s="407">
        <f t="shared" si="5"/>
        <v>0</v>
      </c>
      <c r="G71" s="237"/>
      <c r="H71" s="205"/>
      <c r="I71" s="108">
        <f t="shared" si="6"/>
        <v>0</v>
      </c>
      <c r="J71" s="237"/>
      <c r="K71" s="205"/>
      <c r="L71" s="108">
        <f t="shared" si="7"/>
        <v>0</v>
      </c>
      <c r="M71" s="123"/>
      <c r="N71" s="59"/>
      <c r="O71" s="108">
        <f t="shared" si="8"/>
        <v>0</v>
      </c>
      <c r="P71" s="316"/>
    </row>
    <row r="72" spans="1:16" x14ac:dyDescent="0.25">
      <c r="A72" s="36">
        <v>1223</v>
      </c>
      <c r="B72" s="56" t="s">
        <v>67</v>
      </c>
      <c r="C72" s="57">
        <f t="shared" si="4"/>
        <v>0</v>
      </c>
      <c r="D72" s="237">
        <v>0</v>
      </c>
      <c r="E72" s="373"/>
      <c r="F72" s="407">
        <f t="shared" si="5"/>
        <v>0</v>
      </c>
      <c r="G72" s="237"/>
      <c r="H72" s="205"/>
      <c r="I72" s="108">
        <f t="shared" si="6"/>
        <v>0</v>
      </c>
      <c r="J72" s="237"/>
      <c r="K72" s="205"/>
      <c r="L72" s="108">
        <f t="shared" si="7"/>
        <v>0</v>
      </c>
      <c r="M72" s="123"/>
      <c r="N72" s="59"/>
      <c r="O72" s="108">
        <f t="shared" si="8"/>
        <v>0</v>
      </c>
      <c r="P72" s="316"/>
    </row>
    <row r="73" spans="1:16" x14ac:dyDescent="0.25">
      <c r="A73" s="36">
        <v>1225</v>
      </c>
      <c r="B73" s="56" t="s">
        <v>296</v>
      </c>
      <c r="C73" s="57">
        <f t="shared" si="4"/>
        <v>0</v>
      </c>
      <c r="D73" s="237">
        <v>0</v>
      </c>
      <c r="E73" s="373"/>
      <c r="F73" s="407">
        <f t="shared" si="5"/>
        <v>0</v>
      </c>
      <c r="G73" s="237"/>
      <c r="H73" s="205"/>
      <c r="I73" s="108">
        <f t="shared" si="6"/>
        <v>0</v>
      </c>
      <c r="J73" s="237"/>
      <c r="K73" s="205"/>
      <c r="L73" s="108">
        <f t="shared" si="7"/>
        <v>0</v>
      </c>
      <c r="M73" s="123"/>
      <c r="N73" s="59"/>
      <c r="O73" s="108">
        <f t="shared" si="8"/>
        <v>0</v>
      </c>
      <c r="P73" s="316"/>
    </row>
    <row r="74" spans="1:16" ht="36" x14ac:dyDescent="0.25">
      <c r="A74" s="36">
        <v>1227</v>
      </c>
      <c r="B74" s="56" t="s">
        <v>68</v>
      </c>
      <c r="C74" s="57">
        <f t="shared" si="4"/>
        <v>0</v>
      </c>
      <c r="D74" s="237">
        <v>0</v>
      </c>
      <c r="E74" s="373"/>
      <c r="F74" s="407">
        <f t="shared" si="5"/>
        <v>0</v>
      </c>
      <c r="G74" s="237"/>
      <c r="H74" s="205"/>
      <c r="I74" s="108">
        <f t="shared" si="6"/>
        <v>0</v>
      </c>
      <c r="J74" s="237"/>
      <c r="K74" s="205"/>
      <c r="L74" s="108">
        <f t="shared" si="7"/>
        <v>0</v>
      </c>
      <c r="M74" s="123"/>
      <c r="N74" s="59"/>
      <c r="O74" s="108">
        <f t="shared" si="8"/>
        <v>0</v>
      </c>
      <c r="P74" s="316"/>
    </row>
    <row r="75" spans="1:16" ht="60" x14ac:dyDescent="0.25">
      <c r="A75" s="36">
        <v>1228</v>
      </c>
      <c r="B75" s="56" t="s">
        <v>300</v>
      </c>
      <c r="C75" s="57">
        <f t="shared" si="4"/>
        <v>0</v>
      </c>
      <c r="D75" s="237">
        <v>0</v>
      </c>
      <c r="E75" s="373"/>
      <c r="F75" s="407">
        <f t="shared" si="5"/>
        <v>0</v>
      </c>
      <c r="G75" s="237"/>
      <c r="H75" s="205"/>
      <c r="I75" s="108">
        <f t="shared" si="6"/>
        <v>0</v>
      </c>
      <c r="J75" s="237"/>
      <c r="K75" s="205"/>
      <c r="L75" s="108">
        <f t="shared" si="7"/>
        <v>0</v>
      </c>
      <c r="M75" s="123"/>
      <c r="N75" s="59"/>
      <c r="O75" s="108">
        <f t="shared" si="8"/>
        <v>0</v>
      </c>
      <c r="P75" s="316"/>
    </row>
    <row r="76" spans="1:16" ht="15" customHeight="1" x14ac:dyDescent="0.25">
      <c r="A76" s="98">
        <v>2000</v>
      </c>
      <c r="B76" s="98" t="s">
        <v>69</v>
      </c>
      <c r="C76" s="99">
        <f t="shared" si="4"/>
        <v>278402</v>
      </c>
      <c r="D76" s="234">
        <v>278822</v>
      </c>
      <c r="E76" s="369">
        <f>SUM(E77,E84,E131,E165,E166,E173)</f>
        <v>-420</v>
      </c>
      <c r="F76" s="403">
        <f t="shared" si="5"/>
        <v>278402</v>
      </c>
      <c r="G76" s="234">
        <f>SUM(G77,G84,G131,G165,G166,G173)</f>
        <v>0</v>
      </c>
      <c r="H76" s="202">
        <f>SUM(H77,H84,H131,H165,H166,H173)</f>
        <v>0</v>
      </c>
      <c r="I76" s="101">
        <f t="shared" si="6"/>
        <v>0</v>
      </c>
      <c r="J76" s="234">
        <f>SUM(J77,J84,J131,J165,J166,J173)</f>
        <v>0</v>
      </c>
      <c r="K76" s="202">
        <f>SUM(K77,K84,K131,K165,K166,K173)</f>
        <v>0</v>
      </c>
      <c r="L76" s="101">
        <f t="shared" si="7"/>
        <v>0</v>
      </c>
      <c r="M76" s="137">
        <f>SUM(M77,M84,M131,M165,M166,M173)</f>
        <v>0</v>
      </c>
      <c r="N76" s="100">
        <f>SUM(N77,N84,N131,N165,N166,N173)</f>
        <v>0</v>
      </c>
      <c r="O76" s="101">
        <f t="shared" si="8"/>
        <v>0</v>
      </c>
      <c r="P76" s="324"/>
    </row>
    <row r="77" spans="1:16" ht="36" customHeight="1" x14ac:dyDescent="0.25">
      <c r="A77" s="44">
        <v>2100</v>
      </c>
      <c r="B77" s="102" t="s">
        <v>301</v>
      </c>
      <c r="C77" s="45">
        <f t="shared" si="4"/>
        <v>0</v>
      </c>
      <c r="D77" s="235">
        <v>0</v>
      </c>
      <c r="E77" s="370">
        <f>SUM(E78,E81)</f>
        <v>0</v>
      </c>
      <c r="F77" s="404">
        <f t="shared" si="5"/>
        <v>0</v>
      </c>
      <c r="G77" s="235">
        <f>SUM(G78,G81)</f>
        <v>0</v>
      </c>
      <c r="H77" s="103">
        <f>SUM(H78,H81)</f>
        <v>0</v>
      </c>
      <c r="I77" s="113">
        <f t="shared" si="6"/>
        <v>0</v>
      </c>
      <c r="J77" s="235">
        <f>SUM(J78,J81)</f>
        <v>0</v>
      </c>
      <c r="K77" s="103">
        <f>SUM(K78,K81)</f>
        <v>0</v>
      </c>
      <c r="L77" s="113">
        <f t="shared" si="7"/>
        <v>0</v>
      </c>
      <c r="M77" s="121">
        <f>SUM(M78,M81)</f>
        <v>0</v>
      </c>
      <c r="N77" s="48">
        <f>SUM(N78,N81)</f>
        <v>0</v>
      </c>
      <c r="O77" s="113">
        <f t="shared" si="8"/>
        <v>0</v>
      </c>
      <c r="P77" s="318"/>
    </row>
    <row r="78" spans="1:16" ht="35.25" customHeight="1" x14ac:dyDescent="0.25">
      <c r="A78" s="114">
        <v>2110</v>
      </c>
      <c r="B78" s="50" t="s">
        <v>302</v>
      </c>
      <c r="C78" s="51">
        <f t="shared" si="4"/>
        <v>0</v>
      </c>
      <c r="D78" s="240">
        <v>0</v>
      </c>
      <c r="E78" s="140">
        <f>SUM(E79:E80)</f>
        <v>0</v>
      </c>
      <c r="F78" s="409">
        <f t="shared" si="5"/>
        <v>0</v>
      </c>
      <c r="G78" s="240">
        <f>SUM(G79:G80)</f>
        <v>0</v>
      </c>
      <c r="H78" s="207">
        <f>SUM(H79:H80)</f>
        <v>0</v>
      </c>
      <c r="I78" s="115">
        <f t="shared" si="6"/>
        <v>0</v>
      </c>
      <c r="J78" s="240">
        <f>SUM(J79:J80)</f>
        <v>0</v>
      </c>
      <c r="K78" s="207">
        <f>SUM(K79:K80)</f>
        <v>0</v>
      </c>
      <c r="L78" s="115">
        <f t="shared" si="7"/>
        <v>0</v>
      </c>
      <c r="M78" s="139">
        <f>SUM(M79:M80)</f>
        <v>0</v>
      </c>
      <c r="N78" s="67">
        <f>SUM(N79:N80)</f>
        <v>0</v>
      </c>
      <c r="O78" s="115">
        <f t="shared" si="8"/>
        <v>0</v>
      </c>
      <c r="P78" s="315"/>
    </row>
    <row r="79" spans="1:16" x14ac:dyDescent="0.25">
      <c r="A79" s="36">
        <v>2111</v>
      </c>
      <c r="B79" s="56" t="s">
        <v>70</v>
      </c>
      <c r="C79" s="57">
        <f t="shared" si="4"/>
        <v>0</v>
      </c>
      <c r="D79" s="237">
        <v>0</v>
      </c>
      <c r="E79" s="373"/>
      <c r="F79" s="407">
        <f t="shared" si="5"/>
        <v>0</v>
      </c>
      <c r="G79" s="237"/>
      <c r="H79" s="205"/>
      <c r="I79" s="108">
        <f t="shared" si="6"/>
        <v>0</v>
      </c>
      <c r="J79" s="237"/>
      <c r="K79" s="205"/>
      <c r="L79" s="108">
        <f t="shared" si="7"/>
        <v>0</v>
      </c>
      <c r="M79" s="123"/>
      <c r="N79" s="59"/>
      <c r="O79" s="108">
        <f t="shared" si="8"/>
        <v>0</v>
      </c>
      <c r="P79" s="316"/>
    </row>
    <row r="80" spans="1:16" ht="24" x14ac:dyDescent="0.25">
      <c r="A80" s="36">
        <v>2112</v>
      </c>
      <c r="B80" s="56" t="s">
        <v>303</v>
      </c>
      <c r="C80" s="57">
        <f t="shared" si="4"/>
        <v>0</v>
      </c>
      <c r="D80" s="237">
        <v>0</v>
      </c>
      <c r="E80" s="373"/>
      <c r="F80" s="407">
        <f t="shared" si="5"/>
        <v>0</v>
      </c>
      <c r="G80" s="237"/>
      <c r="H80" s="205"/>
      <c r="I80" s="108">
        <f t="shared" si="6"/>
        <v>0</v>
      </c>
      <c r="J80" s="237"/>
      <c r="K80" s="205"/>
      <c r="L80" s="108">
        <f t="shared" si="7"/>
        <v>0</v>
      </c>
      <c r="M80" s="123"/>
      <c r="N80" s="59"/>
      <c r="O80" s="108">
        <f t="shared" si="8"/>
        <v>0</v>
      </c>
      <c r="P80" s="316"/>
    </row>
    <row r="81" spans="1:16" ht="33" customHeight="1" x14ac:dyDescent="0.25">
      <c r="A81" s="109">
        <v>2120</v>
      </c>
      <c r="B81" s="56" t="s">
        <v>304</v>
      </c>
      <c r="C81" s="57">
        <f t="shared" si="4"/>
        <v>0</v>
      </c>
      <c r="D81" s="238">
        <v>0</v>
      </c>
      <c r="E81" s="141">
        <f>SUM(E82:E83)</f>
        <v>0</v>
      </c>
      <c r="F81" s="334">
        <f t="shared" si="5"/>
        <v>0</v>
      </c>
      <c r="G81" s="238">
        <f>SUM(G82:G83)</f>
        <v>0</v>
      </c>
      <c r="H81" s="116">
        <f>SUM(H82:H83)</f>
        <v>0</v>
      </c>
      <c r="I81" s="110">
        <f t="shared" si="6"/>
        <v>0</v>
      </c>
      <c r="J81" s="238">
        <f>SUM(J82:J83)</f>
        <v>0</v>
      </c>
      <c r="K81" s="116">
        <f>SUM(K82:K83)</f>
        <v>0</v>
      </c>
      <c r="L81" s="110">
        <f t="shared" si="7"/>
        <v>0</v>
      </c>
      <c r="M81" s="133">
        <f>SUM(M82:M83)</f>
        <v>0</v>
      </c>
      <c r="N81" s="40">
        <f>SUM(N82:N83)</f>
        <v>0</v>
      </c>
      <c r="O81" s="110">
        <f t="shared" si="8"/>
        <v>0</v>
      </c>
      <c r="P81" s="316"/>
    </row>
    <row r="82" spans="1:16" x14ac:dyDescent="0.25">
      <c r="A82" s="36">
        <v>2121</v>
      </c>
      <c r="B82" s="56" t="s">
        <v>70</v>
      </c>
      <c r="C82" s="57">
        <f t="shared" si="4"/>
        <v>0</v>
      </c>
      <c r="D82" s="237">
        <v>0</v>
      </c>
      <c r="E82" s="373"/>
      <c r="F82" s="407">
        <f t="shared" si="5"/>
        <v>0</v>
      </c>
      <c r="G82" s="237"/>
      <c r="H82" s="205"/>
      <c r="I82" s="108">
        <f t="shared" si="6"/>
        <v>0</v>
      </c>
      <c r="J82" s="237"/>
      <c r="K82" s="205"/>
      <c r="L82" s="108">
        <f t="shared" si="7"/>
        <v>0</v>
      </c>
      <c r="M82" s="123"/>
      <c r="N82" s="59"/>
      <c r="O82" s="108">
        <f t="shared" si="8"/>
        <v>0</v>
      </c>
      <c r="P82" s="316"/>
    </row>
    <row r="83" spans="1:16" ht="24" x14ac:dyDescent="0.25">
      <c r="A83" s="36">
        <v>2122</v>
      </c>
      <c r="B83" s="56" t="s">
        <v>303</v>
      </c>
      <c r="C83" s="57">
        <f t="shared" si="4"/>
        <v>0</v>
      </c>
      <c r="D83" s="237">
        <v>0</v>
      </c>
      <c r="E83" s="373"/>
      <c r="F83" s="407">
        <f t="shared" si="5"/>
        <v>0</v>
      </c>
      <c r="G83" s="237"/>
      <c r="H83" s="205"/>
      <c r="I83" s="108">
        <f t="shared" si="6"/>
        <v>0</v>
      </c>
      <c r="J83" s="237"/>
      <c r="K83" s="205"/>
      <c r="L83" s="108">
        <f t="shared" si="7"/>
        <v>0</v>
      </c>
      <c r="M83" s="123"/>
      <c r="N83" s="59"/>
      <c r="O83" s="108">
        <f t="shared" si="8"/>
        <v>0</v>
      </c>
      <c r="P83" s="316"/>
    </row>
    <row r="84" spans="1:16" x14ac:dyDescent="0.25">
      <c r="A84" s="44">
        <v>2200</v>
      </c>
      <c r="B84" s="102" t="s">
        <v>71</v>
      </c>
      <c r="C84" s="335">
        <f t="shared" si="4"/>
        <v>274776</v>
      </c>
      <c r="D84" s="235">
        <v>275402</v>
      </c>
      <c r="E84" s="370">
        <f>SUM(E85,E90,E96,E104,E113,E117,E123,E129)</f>
        <v>-626</v>
      </c>
      <c r="F84" s="404">
        <f t="shared" si="5"/>
        <v>274776</v>
      </c>
      <c r="G84" s="235">
        <f>SUM(G85,G90,G96,G104,G113,G117,G123,G129)</f>
        <v>0</v>
      </c>
      <c r="H84" s="103">
        <f>SUM(H85,H90,H96,H104,H113,H117,H123,H129)</f>
        <v>0</v>
      </c>
      <c r="I84" s="113">
        <f t="shared" si="6"/>
        <v>0</v>
      </c>
      <c r="J84" s="235">
        <f>SUM(J85,J90,J96,J104,J113,J117,J123,J129)</f>
        <v>0</v>
      </c>
      <c r="K84" s="103">
        <f>SUM(K85,K90,K96,K104,K113,K117,K123,K129)</f>
        <v>0</v>
      </c>
      <c r="L84" s="113">
        <f t="shared" si="7"/>
        <v>0</v>
      </c>
      <c r="M84" s="135">
        <f>SUM(M85,M90,M96,M104,M113,M117,M123,M129)</f>
        <v>0</v>
      </c>
      <c r="N84" s="61">
        <f>SUM(N85,N90,N96,N104,N113,N117,N123,N129)</f>
        <v>0</v>
      </c>
      <c r="O84" s="258">
        <f t="shared" si="8"/>
        <v>0</v>
      </c>
      <c r="P84" s="326"/>
    </row>
    <row r="85" spans="1:16" ht="24" x14ac:dyDescent="0.25">
      <c r="A85" s="104">
        <v>2210</v>
      </c>
      <c r="B85" s="75" t="s">
        <v>72</v>
      </c>
      <c r="C85" s="80">
        <f t="shared" si="4"/>
        <v>0</v>
      </c>
      <c r="D85" s="129">
        <v>0</v>
      </c>
      <c r="E85" s="371">
        <f>SUM(E86:E89)</f>
        <v>0</v>
      </c>
      <c r="F85" s="405">
        <f t="shared" si="5"/>
        <v>0</v>
      </c>
      <c r="G85" s="129">
        <f>SUM(G86:G89)</f>
        <v>0</v>
      </c>
      <c r="H85" s="203">
        <f>SUM(H86:H89)</f>
        <v>0</v>
      </c>
      <c r="I85" s="106">
        <f t="shared" si="6"/>
        <v>0</v>
      </c>
      <c r="J85" s="129">
        <f>SUM(J86:J89)</f>
        <v>0</v>
      </c>
      <c r="K85" s="203">
        <f>SUM(K86:K89)</f>
        <v>0</v>
      </c>
      <c r="L85" s="106">
        <f t="shared" si="7"/>
        <v>0</v>
      </c>
      <c r="M85" s="134">
        <f>SUM(M86:M89)</f>
        <v>0</v>
      </c>
      <c r="N85" s="105">
        <f>SUM(N86:N89)</f>
        <v>0</v>
      </c>
      <c r="O85" s="106">
        <f t="shared" si="8"/>
        <v>0</v>
      </c>
      <c r="P85" s="320"/>
    </row>
    <row r="86" spans="1:16" ht="24" x14ac:dyDescent="0.25">
      <c r="A86" s="31">
        <v>2211</v>
      </c>
      <c r="B86" s="50" t="s">
        <v>73</v>
      </c>
      <c r="C86" s="57">
        <f t="shared" si="4"/>
        <v>0</v>
      </c>
      <c r="D86" s="236">
        <v>0</v>
      </c>
      <c r="E86" s="372"/>
      <c r="F86" s="406">
        <f t="shared" si="5"/>
        <v>0</v>
      </c>
      <c r="G86" s="236"/>
      <c r="H86" s="204"/>
      <c r="I86" s="107">
        <f t="shared" si="6"/>
        <v>0</v>
      </c>
      <c r="J86" s="236"/>
      <c r="K86" s="204"/>
      <c r="L86" s="107">
        <f t="shared" si="7"/>
        <v>0</v>
      </c>
      <c r="M86" s="268"/>
      <c r="N86" s="53"/>
      <c r="O86" s="107">
        <f t="shared" si="8"/>
        <v>0</v>
      </c>
      <c r="P86" s="315"/>
    </row>
    <row r="87" spans="1:16" ht="36" x14ac:dyDescent="0.25">
      <c r="A87" s="36">
        <v>2212</v>
      </c>
      <c r="B87" s="56" t="s">
        <v>74</v>
      </c>
      <c r="C87" s="57">
        <f t="shared" si="4"/>
        <v>0</v>
      </c>
      <c r="D87" s="237">
        <v>0</v>
      </c>
      <c r="E87" s="373"/>
      <c r="F87" s="407">
        <f t="shared" si="5"/>
        <v>0</v>
      </c>
      <c r="G87" s="237"/>
      <c r="H87" s="205"/>
      <c r="I87" s="108">
        <f t="shared" si="6"/>
        <v>0</v>
      </c>
      <c r="J87" s="237"/>
      <c r="K87" s="205"/>
      <c r="L87" s="108">
        <f t="shared" si="7"/>
        <v>0</v>
      </c>
      <c r="M87" s="123"/>
      <c r="N87" s="59"/>
      <c r="O87" s="108">
        <f t="shared" si="8"/>
        <v>0</v>
      </c>
      <c r="P87" s="316"/>
    </row>
    <row r="88" spans="1:16" ht="24" x14ac:dyDescent="0.25">
      <c r="A88" s="36">
        <v>2214</v>
      </c>
      <c r="B88" s="56" t="s">
        <v>75</v>
      </c>
      <c r="C88" s="57">
        <f t="shared" si="4"/>
        <v>0</v>
      </c>
      <c r="D88" s="237">
        <v>0</v>
      </c>
      <c r="E88" s="373"/>
      <c r="F88" s="407">
        <f t="shared" si="5"/>
        <v>0</v>
      </c>
      <c r="G88" s="237"/>
      <c r="H88" s="205"/>
      <c r="I88" s="108">
        <f t="shared" si="6"/>
        <v>0</v>
      </c>
      <c r="J88" s="237"/>
      <c r="K88" s="205"/>
      <c r="L88" s="108">
        <f t="shared" si="7"/>
        <v>0</v>
      </c>
      <c r="M88" s="123"/>
      <c r="N88" s="59"/>
      <c r="O88" s="108">
        <f t="shared" si="8"/>
        <v>0</v>
      </c>
      <c r="P88" s="316"/>
    </row>
    <row r="89" spans="1:16" x14ac:dyDescent="0.25">
      <c r="A89" s="36">
        <v>2219</v>
      </c>
      <c r="B89" s="56" t="s">
        <v>76</v>
      </c>
      <c r="C89" s="57">
        <f t="shared" si="4"/>
        <v>0</v>
      </c>
      <c r="D89" s="237">
        <v>0</v>
      </c>
      <c r="E89" s="373"/>
      <c r="F89" s="407">
        <f t="shared" si="5"/>
        <v>0</v>
      </c>
      <c r="G89" s="237"/>
      <c r="H89" s="205"/>
      <c r="I89" s="108">
        <f t="shared" si="6"/>
        <v>0</v>
      </c>
      <c r="J89" s="237"/>
      <c r="K89" s="205"/>
      <c r="L89" s="108">
        <f t="shared" si="7"/>
        <v>0</v>
      </c>
      <c r="M89" s="123"/>
      <c r="N89" s="59"/>
      <c r="O89" s="108">
        <f t="shared" si="8"/>
        <v>0</v>
      </c>
      <c r="P89" s="316"/>
    </row>
    <row r="90" spans="1:16" ht="24" x14ac:dyDescent="0.25">
      <c r="A90" s="109">
        <v>2220</v>
      </c>
      <c r="B90" s="56" t="s">
        <v>77</v>
      </c>
      <c r="C90" s="57">
        <f t="shared" si="4"/>
        <v>0</v>
      </c>
      <c r="D90" s="238">
        <v>0</v>
      </c>
      <c r="E90" s="141">
        <f>SUM(E91:E95)</f>
        <v>0</v>
      </c>
      <c r="F90" s="334">
        <f t="shared" si="5"/>
        <v>0</v>
      </c>
      <c r="G90" s="238">
        <f>SUM(G91:G95)</f>
        <v>0</v>
      </c>
      <c r="H90" s="116">
        <f>SUM(H91:H95)</f>
        <v>0</v>
      </c>
      <c r="I90" s="110">
        <f t="shared" si="6"/>
        <v>0</v>
      </c>
      <c r="J90" s="238">
        <f>SUM(J91:J95)</f>
        <v>0</v>
      </c>
      <c r="K90" s="116">
        <f>SUM(K91:K95)</f>
        <v>0</v>
      </c>
      <c r="L90" s="110">
        <f t="shared" si="7"/>
        <v>0</v>
      </c>
      <c r="M90" s="133">
        <f>SUM(M91:M95)</f>
        <v>0</v>
      </c>
      <c r="N90" s="40">
        <f>SUM(N91:N95)</f>
        <v>0</v>
      </c>
      <c r="O90" s="110">
        <f t="shared" si="8"/>
        <v>0</v>
      </c>
      <c r="P90" s="316"/>
    </row>
    <row r="91" spans="1:16" x14ac:dyDescent="0.25">
      <c r="A91" s="36">
        <v>2221</v>
      </c>
      <c r="B91" s="56" t="s">
        <v>78</v>
      </c>
      <c r="C91" s="57">
        <f t="shared" si="4"/>
        <v>0</v>
      </c>
      <c r="D91" s="237">
        <v>0</v>
      </c>
      <c r="E91" s="373"/>
      <c r="F91" s="407">
        <f t="shared" si="5"/>
        <v>0</v>
      </c>
      <c r="G91" s="237"/>
      <c r="H91" s="205"/>
      <c r="I91" s="108">
        <f t="shared" si="6"/>
        <v>0</v>
      </c>
      <c r="J91" s="237"/>
      <c r="K91" s="205"/>
      <c r="L91" s="108">
        <f t="shared" si="7"/>
        <v>0</v>
      </c>
      <c r="M91" s="123"/>
      <c r="N91" s="59"/>
      <c r="O91" s="108">
        <f t="shared" si="8"/>
        <v>0</v>
      </c>
      <c r="P91" s="316"/>
    </row>
    <row r="92" spans="1:16" x14ac:dyDescent="0.25">
      <c r="A92" s="36">
        <v>2222</v>
      </c>
      <c r="B92" s="56" t="s">
        <v>79</v>
      </c>
      <c r="C92" s="57">
        <f t="shared" si="4"/>
        <v>0</v>
      </c>
      <c r="D92" s="237">
        <v>0</v>
      </c>
      <c r="E92" s="373"/>
      <c r="F92" s="407">
        <f t="shared" si="5"/>
        <v>0</v>
      </c>
      <c r="G92" s="237"/>
      <c r="H92" s="205"/>
      <c r="I92" s="108">
        <f t="shared" si="6"/>
        <v>0</v>
      </c>
      <c r="J92" s="237"/>
      <c r="K92" s="205"/>
      <c r="L92" s="108">
        <f t="shared" si="7"/>
        <v>0</v>
      </c>
      <c r="M92" s="123"/>
      <c r="N92" s="59"/>
      <c r="O92" s="108">
        <f t="shared" si="8"/>
        <v>0</v>
      </c>
      <c r="P92" s="316"/>
    </row>
    <row r="93" spans="1:16" x14ac:dyDescent="0.25">
      <c r="A93" s="36">
        <v>2223</v>
      </c>
      <c r="B93" s="56" t="s">
        <v>80</v>
      </c>
      <c r="C93" s="57">
        <f t="shared" si="4"/>
        <v>0</v>
      </c>
      <c r="D93" s="237">
        <v>0</v>
      </c>
      <c r="E93" s="373"/>
      <c r="F93" s="407">
        <f t="shared" si="5"/>
        <v>0</v>
      </c>
      <c r="G93" s="237"/>
      <c r="H93" s="205"/>
      <c r="I93" s="108">
        <f t="shared" si="6"/>
        <v>0</v>
      </c>
      <c r="J93" s="237"/>
      <c r="K93" s="205"/>
      <c r="L93" s="108">
        <f t="shared" si="7"/>
        <v>0</v>
      </c>
      <c r="M93" s="123"/>
      <c r="N93" s="59"/>
      <c r="O93" s="108">
        <f t="shared" si="8"/>
        <v>0</v>
      </c>
      <c r="P93" s="316"/>
    </row>
    <row r="94" spans="1:16" ht="11.25" customHeight="1" x14ac:dyDescent="0.25">
      <c r="A94" s="36">
        <v>2224</v>
      </c>
      <c r="B94" s="56" t="s">
        <v>305</v>
      </c>
      <c r="C94" s="57">
        <f t="shared" si="4"/>
        <v>0</v>
      </c>
      <c r="D94" s="237">
        <v>0</v>
      </c>
      <c r="E94" s="373"/>
      <c r="F94" s="407">
        <f t="shared" si="5"/>
        <v>0</v>
      </c>
      <c r="G94" s="237"/>
      <c r="H94" s="205"/>
      <c r="I94" s="108">
        <f t="shared" si="6"/>
        <v>0</v>
      </c>
      <c r="J94" s="237"/>
      <c r="K94" s="205"/>
      <c r="L94" s="108">
        <f t="shared" si="7"/>
        <v>0</v>
      </c>
      <c r="M94" s="123"/>
      <c r="N94" s="59"/>
      <c r="O94" s="108">
        <f t="shared" si="8"/>
        <v>0</v>
      </c>
      <c r="P94" s="316"/>
    </row>
    <row r="95" spans="1:16" ht="24" x14ac:dyDescent="0.25">
      <c r="A95" s="36">
        <v>2229</v>
      </c>
      <c r="B95" s="56" t="s">
        <v>81</v>
      </c>
      <c r="C95" s="57">
        <f t="shared" si="4"/>
        <v>0</v>
      </c>
      <c r="D95" s="237">
        <v>0</v>
      </c>
      <c r="E95" s="373"/>
      <c r="F95" s="407">
        <f t="shared" si="5"/>
        <v>0</v>
      </c>
      <c r="G95" s="237"/>
      <c r="H95" s="205"/>
      <c r="I95" s="108">
        <f t="shared" si="6"/>
        <v>0</v>
      </c>
      <c r="J95" s="237"/>
      <c r="K95" s="205"/>
      <c r="L95" s="108">
        <f t="shared" si="7"/>
        <v>0</v>
      </c>
      <c r="M95" s="123"/>
      <c r="N95" s="59"/>
      <c r="O95" s="108">
        <f t="shared" si="8"/>
        <v>0</v>
      </c>
      <c r="P95" s="316"/>
    </row>
    <row r="96" spans="1:16" ht="36" x14ac:dyDescent="0.25">
      <c r="A96" s="109">
        <v>2230</v>
      </c>
      <c r="B96" s="56" t="s">
        <v>82</v>
      </c>
      <c r="C96" s="57">
        <f t="shared" si="4"/>
        <v>4000</v>
      </c>
      <c r="D96" s="238">
        <v>4000</v>
      </c>
      <c r="E96" s="141">
        <f>SUM(E97:E103)</f>
        <v>0</v>
      </c>
      <c r="F96" s="334">
        <f t="shared" si="5"/>
        <v>4000</v>
      </c>
      <c r="G96" s="238">
        <f>SUM(G97:G103)</f>
        <v>0</v>
      </c>
      <c r="H96" s="116">
        <f>SUM(H97:H103)</f>
        <v>0</v>
      </c>
      <c r="I96" s="110">
        <f t="shared" si="6"/>
        <v>0</v>
      </c>
      <c r="J96" s="238">
        <f>SUM(J97:J103)</f>
        <v>0</v>
      </c>
      <c r="K96" s="116">
        <f>SUM(K97:K103)</f>
        <v>0</v>
      </c>
      <c r="L96" s="110">
        <f t="shared" si="7"/>
        <v>0</v>
      </c>
      <c r="M96" s="133">
        <f>SUM(M97:M103)</f>
        <v>0</v>
      </c>
      <c r="N96" s="40">
        <f>SUM(N97:N103)</f>
        <v>0</v>
      </c>
      <c r="O96" s="110">
        <f t="shared" si="8"/>
        <v>0</v>
      </c>
      <c r="P96" s="316"/>
    </row>
    <row r="97" spans="1:16" ht="24" x14ac:dyDescent="0.25">
      <c r="A97" s="36">
        <v>2231</v>
      </c>
      <c r="B97" s="56" t="s">
        <v>306</v>
      </c>
      <c r="C97" s="57">
        <f t="shared" si="4"/>
        <v>4000</v>
      </c>
      <c r="D97" s="237">
        <v>4000</v>
      </c>
      <c r="E97" s="373"/>
      <c r="F97" s="407">
        <f t="shared" si="5"/>
        <v>4000</v>
      </c>
      <c r="G97" s="237"/>
      <c r="H97" s="205"/>
      <c r="I97" s="108">
        <f t="shared" si="6"/>
        <v>0</v>
      </c>
      <c r="J97" s="237"/>
      <c r="K97" s="205"/>
      <c r="L97" s="108">
        <f t="shared" si="7"/>
        <v>0</v>
      </c>
      <c r="M97" s="123"/>
      <c r="N97" s="59"/>
      <c r="O97" s="108">
        <f t="shared" si="8"/>
        <v>0</v>
      </c>
      <c r="P97" s="316"/>
    </row>
    <row r="98" spans="1:16" ht="36" x14ac:dyDescent="0.25">
      <c r="A98" s="36">
        <v>2232</v>
      </c>
      <c r="B98" s="56" t="s">
        <v>83</v>
      </c>
      <c r="C98" s="57">
        <f t="shared" si="4"/>
        <v>0</v>
      </c>
      <c r="D98" s="237">
        <v>0</v>
      </c>
      <c r="E98" s="373"/>
      <c r="F98" s="407">
        <f t="shared" si="5"/>
        <v>0</v>
      </c>
      <c r="G98" s="237"/>
      <c r="H98" s="205"/>
      <c r="I98" s="108">
        <f t="shared" si="6"/>
        <v>0</v>
      </c>
      <c r="J98" s="237"/>
      <c r="K98" s="205"/>
      <c r="L98" s="108">
        <f t="shared" si="7"/>
        <v>0</v>
      </c>
      <c r="M98" s="123"/>
      <c r="N98" s="59"/>
      <c r="O98" s="108">
        <f t="shared" si="8"/>
        <v>0</v>
      </c>
      <c r="P98" s="316"/>
    </row>
    <row r="99" spans="1:16" ht="24" x14ac:dyDescent="0.25">
      <c r="A99" s="31">
        <v>2233</v>
      </c>
      <c r="B99" s="50" t="s">
        <v>84</v>
      </c>
      <c r="C99" s="57">
        <f t="shared" si="4"/>
        <v>0</v>
      </c>
      <c r="D99" s="236">
        <v>0</v>
      </c>
      <c r="E99" s="372"/>
      <c r="F99" s="406">
        <f t="shared" si="5"/>
        <v>0</v>
      </c>
      <c r="G99" s="236"/>
      <c r="H99" s="204"/>
      <c r="I99" s="107">
        <f t="shared" si="6"/>
        <v>0</v>
      </c>
      <c r="J99" s="236"/>
      <c r="K99" s="204"/>
      <c r="L99" s="107">
        <f t="shared" si="7"/>
        <v>0</v>
      </c>
      <c r="M99" s="268"/>
      <c r="N99" s="53"/>
      <c r="O99" s="107">
        <f t="shared" si="8"/>
        <v>0</v>
      </c>
      <c r="P99" s="315"/>
    </row>
    <row r="100" spans="1:16" ht="36" x14ac:dyDescent="0.25">
      <c r="A100" s="36">
        <v>2234</v>
      </c>
      <c r="B100" s="56" t="s">
        <v>85</v>
      </c>
      <c r="C100" s="57">
        <f t="shared" si="4"/>
        <v>0</v>
      </c>
      <c r="D100" s="237">
        <v>0</v>
      </c>
      <c r="E100" s="373"/>
      <c r="F100" s="407">
        <f t="shared" si="5"/>
        <v>0</v>
      </c>
      <c r="G100" s="237"/>
      <c r="H100" s="205"/>
      <c r="I100" s="108">
        <f t="shared" si="6"/>
        <v>0</v>
      </c>
      <c r="J100" s="237"/>
      <c r="K100" s="205"/>
      <c r="L100" s="108">
        <f t="shared" si="7"/>
        <v>0</v>
      </c>
      <c r="M100" s="123"/>
      <c r="N100" s="59"/>
      <c r="O100" s="108">
        <f t="shared" si="8"/>
        <v>0</v>
      </c>
      <c r="P100" s="316"/>
    </row>
    <row r="101" spans="1:16" ht="24" x14ac:dyDescent="0.25">
      <c r="A101" s="36">
        <v>2235</v>
      </c>
      <c r="B101" s="56" t="s">
        <v>307</v>
      </c>
      <c r="C101" s="57">
        <f t="shared" si="4"/>
        <v>0</v>
      </c>
      <c r="D101" s="237">
        <v>0</v>
      </c>
      <c r="E101" s="373"/>
      <c r="F101" s="407">
        <f t="shared" si="5"/>
        <v>0</v>
      </c>
      <c r="G101" s="237"/>
      <c r="H101" s="205"/>
      <c r="I101" s="108">
        <f t="shared" si="6"/>
        <v>0</v>
      </c>
      <c r="J101" s="237"/>
      <c r="K101" s="205"/>
      <c r="L101" s="108">
        <f t="shared" si="7"/>
        <v>0</v>
      </c>
      <c r="M101" s="123"/>
      <c r="N101" s="59"/>
      <c r="O101" s="108">
        <f t="shared" si="8"/>
        <v>0</v>
      </c>
      <c r="P101" s="316"/>
    </row>
    <row r="102" spans="1:16" x14ac:dyDescent="0.25">
      <c r="A102" s="36">
        <v>2236</v>
      </c>
      <c r="B102" s="56" t="s">
        <v>86</v>
      </c>
      <c r="C102" s="57">
        <f t="shared" si="4"/>
        <v>0</v>
      </c>
      <c r="D102" s="237">
        <v>0</v>
      </c>
      <c r="E102" s="373"/>
      <c r="F102" s="407">
        <f t="shared" si="5"/>
        <v>0</v>
      </c>
      <c r="G102" s="237"/>
      <c r="H102" s="205"/>
      <c r="I102" s="108">
        <f t="shared" si="6"/>
        <v>0</v>
      </c>
      <c r="J102" s="237"/>
      <c r="K102" s="205"/>
      <c r="L102" s="108">
        <f t="shared" si="7"/>
        <v>0</v>
      </c>
      <c r="M102" s="123"/>
      <c r="N102" s="59"/>
      <c r="O102" s="108">
        <f t="shared" si="8"/>
        <v>0</v>
      </c>
      <c r="P102" s="316"/>
    </row>
    <row r="103" spans="1:16" ht="24" x14ac:dyDescent="0.25">
      <c r="A103" s="36">
        <v>2239</v>
      </c>
      <c r="B103" s="56" t="s">
        <v>87</v>
      </c>
      <c r="C103" s="57">
        <f t="shared" si="4"/>
        <v>0</v>
      </c>
      <c r="D103" s="237">
        <v>0</v>
      </c>
      <c r="E103" s="373"/>
      <c r="F103" s="407">
        <f t="shared" si="5"/>
        <v>0</v>
      </c>
      <c r="G103" s="237"/>
      <c r="H103" s="205"/>
      <c r="I103" s="108">
        <f t="shared" si="6"/>
        <v>0</v>
      </c>
      <c r="J103" s="237"/>
      <c r="K103" s="205"/>
      <c r="L103" s="108">
        <f t="shared" si="7"/>
        <v>0</v>
      </c>
      <c r="M103" s="123"/>
      <c r="N103" s="59"/>
      <c r="O103" s="108">
        <f t="shared" si="8"/>
        <v>0</v>
      </c>
      <c r="P103" s="316"/>
    </row>
    <row r="104" spans="1:16" ht="36" x14ac:dyDescent="0.25">
      <c r="A104" s="109">
        <v>2240</v>
      </c>
      <c r="B104" s="56" t="s">
        <v>308</v>
      </c>
      <c r="C104" s="57">
        <f t="shared" si="4"/>
        <v>0</v>
      </c>
      <c r="D104" s="238">
        <v>0</v>
      </c>
      <c r="E104" s="141">
        <f>SUM(E105:E112)</f>
        <v>0</v>
      </c>
      <c r="F104" s="334">
        <f t="shared" si="5"/>
        <v>0</v>
      </c>
      <c r="G104" s="238">
        <f>SUM(G105:G112)</f>
        <v>0</v>
      </c>
      <c r="H104" s="116">
        <f>SUM(H105:H112)</f>
        <v>0</v>
      </c>
      <c r="I104" s="110">
        <f t="shared" si="6"/>
        <v>0</v>
      </c>
      <c r="J104" s="238">
        <f>SUM(J105:J112)</f>
        <v>0</v>
      </c>
      <c r="K104" s="116">
        <f>SUM(K105:K112)</f>
        <v>0</v>
      </c>
      <c r="L104" s="110">
        <f t="shared" si="7"/>
        <v>0</v>
      </c>
      <c r="M104" s="133">
        <f>SUM(M105:M112)</f>
        <v>0</v>
      </c>
      <c r="N104" s="40">
        <f>SUM(N105:N112)</f>
        <v>0</v>
      </c>
      <c r="O104" s="110">
        <f t="shared" si="8"/>
        <v>0</v>
      </c>
      <c r="P104" s="316"/>
    </row>
    <row r="105" spans="1:16" x14ac:dyDescent="0.25">
      <c r="A105" s="36">
        <v>2241</v>
      </c>
      <c r="B105" s="56" t="s">
        <v>88</v>
      </c>
      <c r="C105" s="57">
        <f t="shared" si="4"/>
        <v>0</v>
      </c>
      <c r="D105" s="237">
        <v>0</v>
      </c>
      <c r="E105" s="373"/>
      <c r="F105" s="407">
        <f t="shared" si="5"/>
        <v>0</v>
      </c>
      <c r="G105" s="237"/>
      <c r="H105" s="205"/>
      <c r="I105" s="108">
        <f t="shared" si="6"/>
        <v>0</v>
      </c>
      <c r="J105" s="237"/>
      <c r="K105" s="205"/>
      <c r="L105" s="108">
        <f t="shared" si="7"/>
        <v>0</v>
      </c>
      <c r="M105" s="123"/>
      <c r="N105" s="59"/>
      <c r="O105" s="108">
        <f t="shared" si="8"/>
        <v>0</v>
      </c>
      <c r="P105" s="316"/>
    </row>
    <row r="106" spans="1:16" ht="24" x14ac:dyDescent="0.25">
      <c r="A106" s="36">
        <v>2242</v>
      </c>
      <c r="B106" s="56" t="s">
        <v>89</v>
      </c>
      <c r="C106" s="57">
        <f t="shared" si="4"/>
        <v>0</v>
      </c>
      <c r="D106" s="237">
        <v>0</v>
      </c>
      <c r="E106" s="373"/>
      <c r="F106" s="407">
        <f t="shared" si="5"/>
        <v>0</v>
      </c>
      <c r="G106" s="237"/>
      <c r="H106" s="205"/>
      <c r="I106" s="108">
        <f t="shared" si="6"/>
        <v>0</v>
      </c>
      <c r="J106" s="237"/>
      <c r="K106" s="205"/>
      <c r="L106" s="108">
        <f t="shared" si="7"/>
        <v>0</v>
      </c>
      <c r="M106" s="123"/>
      <c r="N106" s="59"/>
      <c r="O106" s="108">
        <f t="shared" si="8"/>
        <v>0</v>
      </c>
      <c r="P106" s="316"/>
    </row>
    <row r="107" spans="1:16" ht="24" x14ac:dyDescent="0.25">
      <c r="A107" s="36">
        <v>2243</v>
      </c>
      <c r="B107" s="56" t="s">
        <v>90</v>
      </c>
      <c r="C107" s="57">
        <f t="shared" si="4"/>
        <v>0</v>
      </c>
      <c r="D107" s="237">
        <v>0</v>
      </c>
      <c r="E107" s="373"/>
      <c r="F107" s="407">
        <f t="shared" si="5"/>
        <v>0</v>
      </c>
      <c r="G107" s="237"/>
      <c r="H107" s="205"/>
      <c r="I107" s="108">
        <f t="shared" si="6"/>
        <v>0</v>
      </c>
      <c r="J107" s="237"/>
      <c r="K107" s="205"/>
      <c r="L107" s="108">
        <f t="shared" si="7"/>
        <v>0</v>
      </c>
      <c r="M107" s="123"/>
      <c r="N107" s="59"/>
      <c r="O107" s="108">
        <f t="shared" si="8"/>
        <v>0</v>
      </c>
      <c r="P107" s="316"/>
    </row>
    <row r="108" spans="1:16" x14ac:dyDescent="0.25">
      <c r="A108" s="36">
        <v>2244</v>
      </c>
      <c r="B108" s="56" t="s">
        <v>309</v>
      </c>
      <c r="C108" s="57">
        <f t="shared" si="4"/>
        <v>0</v>
      </c>
      <c r="D108" s="237">
        <v>0</v>
      </c>
      <c r="E108" s="373"/>
      <c r="F108" s="407">
        <f t="shared" si="5"/>
        <v>0</v>
      </c>
      <c r="G108" s="237"/>
      <c r="H108" s="205"/>
      <c r="I108" s="108">
        <f t="shared" si="6"/>
        <v>0</v>
      </c>
      <c r="J108" s="237"/>
      <c r="K108" s="205"/>
      <c r="L108" s="108">
        <f t="shared" si="7"/>
        <v>0</v>
      </c>
      <c r="M108" s="123"/>
      <c r="N108" s="59"/>
      <c r="O108" s="108">
        <f t="shared" si="8"/>
        <v>0</v>
      </c>
      <c r="P108" s="316"/>
    </row>
    <row r="109" spans="1:16" ht="24" x14ac:dyDescent="0.25">
      <c r="A109" s="36">
        <v>2246</v>
      </c>
      <c r="B109" s="56" t="s">
        <v>91</v>
      </c>
      <c r="C109" s="57">
        <f t="shared" si="4"/>
        <v>0</v>
      </c>
      <c r="D109" s="237">
        <v>0</v>
      </c>
      <c r="E109" s="373"/>
      <c r="F109" s="407">
        <f t="shared" si="5"/>
        <v>0</v>
      </c>
      <c r="G109" s="237"/>
      <c r="H109" s="205"/>
      <c r="I109" s="108">
        <f t="shared" si="6"/>
        <v>0</v>
      </c>
      <c r="J109" s="237"/>
      <c r="K109" s="205"/>
      <c r="L109" s="108">
        <f t="shared" si="7"/>
        <v>0</v>
      </c>
      <c r="M109" s="123"/>
      <c r="N109" s="59"/>
      <c r="O109" s="108">
        <f t="shared" si="8"/>
        <v>0</v>
      </c>
      <c r="P109" s="316"/>
    </row>
    <row r="110" spans="1:16" x14ac:dyDescent="0.25">
      <c r="A110" s="36">
        <v>2247</v>
      </c>
      <c r="B110" s="56" t="s">
        <v>92</v>
      </c>
      <c r="C110" s="57">
        <f t="shared" si="4"/>
        <v>0</v>
      </c>
      <c r="D110" s="237">
        <v>0</v>
      </c>
      <c r="E110" s="373"/>
      <c r="F110" s="407">
        <f t="shared" si="5"/>
        <v>0</v>
      </c>
      <c r="G110" s="237"/>
      <c r="H110" s="205"/>
      <c r="I110" s="108">
        <f t="shared" si="6"/>
        <v>0</v>
      </c>
      <c r="J110" s="237"/>
      <c r="K110" s="205"/>
      <c r="L110" s="108">
        <f t="shared" si="7"/>
        <v>0</v>
      </c>
      <c r="M110" s="123"/>
      <c r="N110" s="59"/>
      <c r="O110" s="108">
        <f t="shared" si="8"/>
        <v>0</v>
      </c>
      <c r="P110" s="316"/>
    </row>
    <row r="111" spans="1:16" ht="24" x14ac:dyDescent="0.25">
      <c r="A111" s="36">
        <v>2248</v>
      </c>
      <c r="B111" s="56" t="s">
        <v>93</v>
      </c>
      <c r="C111" s="57">
        <f t="shared" si="4"/>
        <v>0</v>
      </c>
      <c r="D111" s="237">
        <v>0</v>
      </c>
      <c r="E111" s="373"/>
      <c r="F111" s="407">
        <f t="shared" si="5"/>
        <v>0</v>
      </c>
      <c r="G111" s="237"/>
      <c r="H111" s="205"/>
      <c r="I111" s="108">
        <f t="shared" si="6"/>
        <v>0</v>
      </c>
      <c r="J111" s="237"/>
      <c r="K111" s="205"/>
      <c r="L111" s="108">
        <f t="shared" si="7"/>
        <v>0</v>
      </c>
      <c r="M111" s="123"/>
      <c r="N111" s="59"/>
      <c r="O111" s="108">
        <f t="shared" si="8"/>
        <v>0</v>
      </c>
      <c r="P111" s="316"/>
    </row>
    <row r="112" spans="1:16" ht="24" x14ac:dyDescent="0.25">
      <c r="A112" s="36">
        <v>2249</v>
      </c>
      <c r="B112" s="56" t="s">
        <v>94</v>
      </c>
      <c r="C112" s="57">
        <f t="shared" si="4"/>
        <v>0</v>
      </c>
      <c r="D112" s="237">
        <v>0</v>
      </c>
      <c r="E112" s="373"/>
      <c r="F112" s="407">
        <f t="shared" si="5"/>
        <v>0</v>
      </c>
      <c r="G112" s="237"/>
      <c r="H112" s="205"/>
      <c r="I112" s="108">
        <f t="shared" si="6"/>
        <v>0</v>
      </c>
      <c r="J112" s="237"/>
      <c r="K112" s="205"/>
      <c r="L112" s="108">
        <f t="shared" si="7"/>
        <v>0</v>
      </c>
      <c r="M112" s="123"/>
      <c r="N112" s="59"/>
      <c r="O112" s="108">
        <f t="shared" si="8"/>
        <v>0</v>
      </c>
      <c r="P112" s="316"/>
    </row>
    <row r="113" spans="1:16" x14ac:dyDescent="0.25">
      <c r="A113" s="109">
        <v>2250</v>
      </c>
      <c r="B113" s="56" t="s">
        <v>95</v>
      </c>
      <c r="C113" s="57">
        <f t="shared" si="4"/>
        <v>0</v>
      </c>
      <c r="D113" s="238">
        <v>0</v>
      </c>
      <c r="E113" s="141">
        <f>SUM(E114:E116)</f>
        <v>0</v>
      </c>
      <c r="F113" s="334">
        <f t="shared" si="5"/>
        <v>0</v>
      </c>
      <c r="G113" s="238">
        <f>SUM(G114:G116)</f>
        <v>0</v>
      </c>
      <c r="H113" s="116">
        <f>SUM(H114:H116)</f>
        <v>0</v>
      </c>
      <c r="I113" s="110">
        <f t="shared" si="6"/>
        <v>0</v>
      </c>
      <c r="J113" s="238">
        <f>SUM(J114:J116)</f>
        <v>0</v>
      </c>
      <c r="K113" s="116">
        <f>SUM(K114:K116)</f>
        <v>0</v>
      </c>
      <c r="L113" s="110">
        <f t="shared" si="7"/>
        <v>0</v>
      </c>
      <c r="M113" s="133">
        <f>SUM(M114:M116)</f>
        <v>0</v>
      </c>
      <c r="N113" s="40">
        <f>SUM(N114:N116)</f>
        <v>0</v>
      </c>
      <c r="O113" s="110">
        <f t="shared" si="8"/>
        <v>0</v>
      </c>
      <c r="P113" s="316"/>
    </row>
    <row r="114" spans="1:16" x14ac:dyDescent="0.25">
      <c r="A114" s="36">
        <v>2251</v>
      </c>
      <c r="B114" s="56" t="s">
        <v>96</v>
      </c>
      <c r="C114" s="57">
        <f t="shared" si="4"/>
        <v>0</v>
      </c>
      <c r="D114" s="237">
        <v>0</v>
      </c>
      <c r="E114" s="373"/>
      <c r="F114" s="407">
        <f t="shared" si="5"/>
        <v>0</v>
      </c>
      <c r="G114" s="237"/>
      <c r="H114" s="205"/>
      <c r="I114" s="108">
        <f t="shared" si="6"/>
        <v>0</v>
      </c>
      <c r="J114" s="237"/>
      <c r="K114" s="205"/>
      <c r="L114" s="108">
        <f t="shared" si="7"/>
        <v>0</v>
      </c>
      <c r="M114" s="123"/>
      <c r="N114" s="59"/>
      <c r="O114" s="108">
        <f t="shared" si="8"/>
        <v>0</v>
      </c>
      <c r="P114" s="316"/>
    </row>
    <row r="115" spans="1:16" ht="24" x14ac:dyDescent="0.25">
      <c r="A115" s="36">
        <v>2252</v>
      </c>
      <c r="B115" s="56" t="s">
        <v>97</v>
      </c>
      <c r="C115" s="57">
        <f t="shared" ref="C115:C179" si="9">F115+I115+L115+O115</f>
        <v>0</v>
      </c>
      <c r="D115" s="237">
        <v>0</v>
      </c>
      <c r="E115" s="373"/>
      <c r="F115" s="407">
        <f t="shared" si="5"/>
        <v>0</v>
      </c>
      <c r="G115" s="237"/>
      <c r="H115" s="205"/>
      <c r="I115" s="108">
        <f t="shared" si="6"/>
        <v>0</v>
      </c>
      <c r="J115" s="237"/>
      <c r="K115" s="205"/>
      <c r="L115" s="108">
        <f t="shared" si="7"/>
        <v>0</v>
      </c>
      <c r="M115" s="123"/>
      <c r="N115" s="59"/>
      <c r="O115" s="108">
        <f t="shared" si="8"/>
        <v>0</v>
      </c>
      <c r="P115" s="316"/>
    </row>
    <row r="116" spans="1:16" ht="24" x14ac:dyDescent="0.25">
      <c r="A116" s="36">
        <v>2259</v>
      </c>
      <c r="B116" s="56" t="s">
        <v>98</v>
      </c>
      <c r="C116" s="57">
        <f t="shared" si="9"/>
        <v>0</v>
      </c>
      <c r="D116" s="237">
        <v>0</v>
      </c>
      <c r="E116" s="373"/>
      <c r="F116" s="407">
        <f t="shared" ref="F116:F180" si="10">D116+E116</f>
        <v>0</v>
      </c>
      <c r="G116" s="237"/>
      <c r="H116" s="205"/>
      <c r="I116" s="108">
        <f t="shared" ref="I116:I180" si="11">G116+H116</f>
        <v>0</v>
      </c>
      <c r="J116" s="237"/>
      <c r="K116" s="205"/>
      <c r="L116" s="108">
        <f t="shared" ref="L116:L180" si="12">J116+K116</f>
        <v>0</v>
      </c>
      <c r="M116" s="123"/>
      <c r="N116" s="59"/>
      <c r="O116" s="108">
        <f t="shared" ref="O116:O180" si="13">M116+N116</f>
        <v>0</v>
      </c>
      <c r="P116" s="316"/>
    </row>
    <row r="117" spans="1:16" x14ac:dyDescent="0.25">
      <c r="A117" s="109">
        <v>2260</v>
      </c>
      <c r="B117" s="56" t="s">
        <v>99</v>
      </c>
      <c r="C117" s="57">
        <f t="shared" si="9"/>
        <v>12300</v>
      </c>
      <c r="D117" s="238">
        <v>12300</v>
      </c>
      <c r="E117" s="141">
        <f>SUM(E118:E122)</f>
        <v>0</v>
      </c>
      <c r="F117" s="334">
        <f t="shared" si="10"/>
        <v>12300</v>
      </c>
      <c r="G117" s="238">
        <f>SUM(G118:G122)</f>
        <v>0</v>
      </c>
      <c r="H117" s="116">
        <f>SUM(H118:H122)</f>
        <v>0</v>
      </c>
      <c r="I117" s="110">
        <f t="shared" si="11"/>
        <v>0</v>
      </c>
      <c r="J117" s="238">
        <f>SUM(J118:J122)</f>
        <v>0</v>
      </c>
      <c r="K117" s="116">
        <f>SUM(K118:K122)</f>
        <v>0</v>
      </c>
      <c r="L117" s="110">
        <f t="shared" si="12"/>
        <v>0</v>
      </c>
      <c r="M117" s="133">
        <f>SUM(M118:M122)</f>
        <v>0</v>
      </c>
      <c r="N117" s="40">
        <f>SUM(N118:N122)</f>
        <v>0</v>
      </c>
      <c r="O117" s="110">
        <f t="shared" si="13"/>
        <v>0</v>
      </c>
      <c r="P117" s="316"/>
    </row>
    <row r="118" spans="1:16" x14ac:dyDescent="0.25">
      <c r="A118" s="36">
        <v>2261</v>
      </c>
      <c r="B118" s="56" t="s">
        <v>100</v>
      </c>
      <c r="C118" s="57">
        <f t="shared" si="9"/>
        <v>0</v>
      </c>
      <c r="D118" s="237">
        <v>0</v>
      </c>
      <c r="E118" s="373"/>
      <c r="F118" s="407">
        <f t="shared" si="10"/>
        <v>0</v>
      </c>
      <c r="G118" s="237"/>
      <c r="H118" s="205"/>
      <c r="I118" s="108">
        <f t="shared" si="11"/>
        <v>0</v>
      </c>
      <c r="J118" s="237"/>
      <c r="K118" s="205"/>
      <c r="L118" s="108">
        <f t="shared" si="12"/>
        <v>0</v>
      </c>
      <c r="M118" s="123"/>
      <c r="N118" s="59"/>
      <c r="O118" s="108">
        <f t="shared" si="13"/>
        <v>0</v>
      </c>
      <c r="P118" s="316"/>
    </row>
    <row r="119" spans="1:16" x14ac:dyDescent="0.25">
      <c r="A119" s="36">
        <v>2262</v>
      </c>
      <c r="B119" s="56" t="s">
        <v>101</v>
      </c>
      <c r="C119" s="57">
        <f t="shared" si="9"/>
        <v>2100</v>
      </c>
      <c r="D119" s="237">
        <v>2100</v>
      </c>
      <c r="E119" s="373"/>
      <c r="F119" s="407">
        <f t="shared" si="10"/>
        <v>2100</v>
      </c>
      <c r="G119" s="237"/>
      <c r="H119" s="205"/>
      <c r="I119" s="108">
        <f t="shared" si="11"/>
        <v>0</v>
      </c>
      <c r="J119" s="237"/>
      <c r="K119" s="205"/>
      <c r="L119" s="108">
        <f t="shared" si="12"/>
        <v>0</v>
      </c>
      <c r="M119" s="123"/>
      <c r="N119" s="59"/>
      <c r="O119" s="108">
        <f t="shared" si="13"/>
        <v>0</v>
      </c>
      <c r="P119" s="316"/>
    </row>
    <row r="120" spans="1:16" x14ac:dyDescent="0.25">
      <c r="A120" s="36">
        <v>2263</v>
      </c>
      <c r="B120" s="56" t="s">
        <v>102</v>
      </c>
      <c r="C120" s="57">
        <f t="shared" si="9"/>
        <v>0</v>
      </c>
      <c r="D120" s="237">
        <v>0</v>
      </c>
      <c r="E120" s="373"/>
      <c r="F120" s="407">
        <f t="shared" si="10"/>
        <v>0</v>
      </c>
      <c r="G120" s="237"/>
      <c r="H120" s="205"/>
      <c r="I120" s="108">
        <f t="shared" si="11"/>
        <v>0</v>
      </c>
      <c r="J120" s="237"/>
      <c r="K120" s="205"/>
      <c r="L120" s="108">
        <f t="shared" si="12"/>
        <v>0</v>
      </c>
      <c r="M120" s="123"/>
      <c r="N120" s="59"/>
      <c r="O120" s="108">
        <f t="shared" si="13"/>
        <v>0</v>
      </c>
      <c r="P120" s="316"/>
    </row>
    <row r="121" spans="1:16" ht="24" x14ac:dyDescent="0.25">
      <c r="A121" s="36">
        <v>2264</v>
      </c>
      <c r="B121" s="56" t="s">
        <v>310</v>
      </c>
      <c r="C121" s="57">
        <f t="shared" si="9"/>
        <v>10200</v>
      </c>
      <c r="D121" s="237">
        <v>10200</v>
      </c>
      <c r="E121" s="373"/>
      <c r="F121" s="407">
        <f t="shared" si="10"/>
        <v>10200</v>
      </c>
      <c r="G121" s="237"/>
      <c r="H121" s="205"/>
      <c r="I121" s="108">
        <f t="shared" si="11"/>
        <v>0</v>
      </c>
      <c r="J121" s="237"/>
      <c r="K121" s="205"/>
      <c r="L121" s="108">
        <f t="shared" si="12"/>
        <v>0</v>
      </c>
      <c r="M121" s="123"/>
      <c r="N121" s="59"/>
      <c r="O121" s="108">
        <f t="shared" si="13"/>
        <v>0</v>
      </c>
      <c r="P121" s="316"/>
    </row>
    <row r="122" spans="1:16" x14ac:dyDescent="0.25">
      <c r="A122" s="36">
        <v>2269</v>
      </c>
      <c r="B122" s="56" t="s">
        <v>103</v>
      </c>
      <c r="C122" s="57">
        <f t="shared" si="9"/>
        <v>0</v>
      </c>
      <c r="D122" s="237">
        <v>0</v>
      </c>
      <c r="E122" s="373"/>
      <c r="F122" s="407">
        <f t="shared" si="10"/>
        <v>0</v>
      </c>
      <c r="G122" s="237"/>
      <c r="H122" s="205"/>
      <c r="I122" s="108">
        <f t="shared" si="11"/>
        <v>0</v>
      </c>
      <c r="J122" s="237"/>
      <c r="K122" s="205"/>
      <c r="L122" s="108">
        <f t="shared" si="12"/>
        <v>0</v>
      </c>
      <c r="M122" s="123"/>
      <c r="N122" s="59"/>
      <c r="O122" s="108">
        <f t="shared" si="13"/>
        <v>0</v>
      </c>
      <c r="P122" s="316"/>
    </row>
    <row r="123" spans="1:16" x14ac:dyDescent="0.25">
      <c r="A123" s="109">
        <v>2270</v>
      </c>
      <c r="B123" s="56" t="s">
        <v>104</v>
      </c>
      <c r="C123" s="57">
        <f t="shared" si="9"/>
        <v>258476</v>
      </c>
      <c r="D123" s="238">
        <v>259102</v>
      </c>
      <c r="E123" s="141">
        <f>SUM(E124:E128)</f>
        <v>-626</v>
      </c>
      <c r="F123" s="334">
        <f t="shared" si="10"/>
        <v>258476</v>
      </c>
      <c r="G123" s="238">
        <f>SUM(G124:G128)</f>
        <v>0</v>
      </c>
      <c r="H123" s="116">
        <f>SUM(H124:H128)</f>
        <v>0</v>
      </c>
      <c r="I123" s="110">
        <f t="shared" si="11"/>
        <v>0</v>
      </c>
      <c r="J123" s="238">
        <f>SUM(J124:J128)</f>
        <v>0</v>
      </c>
      <c r="K123" s="116">
        <f>SUM(K124:K128)</f>
        <v>0</v>
      </c>
      <c r="L123" s="110">
        <f t="shared" si="12"/>
        <v>0</v>
      </c>
      <c r="M123" s="133">
        <f>SUM(M124:M128)</f>
        <v>0</v>
      </c>
      <c r="N123" s="40">
        <f>SUM(N124:N128)</f>
        <v>0</v>
      </c>
      <c r="O123" s="110">
        <f t="shared" si="13"/>
        <v>0</v>
      </c>
      <c r="P123" s="316"/>
    </row>
    <row r="124" spans="1:16" x14ac:dyDescent="0.25">
      <c r="A124" s="36">
        <v>2272</v>
      </c>
      <c r="B124" s="1" t="s">
        <v>105</v>
      </c>
      <c r="C124" s="57">
        <f t="shared" si="9"/>
        <v>0</v>
      </c>
      <c r="D124" s="237">
        <v>0</v>
      </c>
      <c r="E124" s="373"/>
      <c r="F124" s="407">
        <f t="shared" si="10"/>
        <v>0</v>
      </c>
      <c r="G124" s="237"/>
      <c r="H124" s="205"/>
      <c r="I124" s="108">
        <f t="shared" si="11"/>
        <v>0</v>
      </c>
      <c r="J124" s="237"/>
      <c r="K124" s="205"/>
      <c r="L124" s="108">
        <f t="shared" si="12"/>
        <v>0</v>
      </c>
      <c r="M124" s="123"/>
      <c r="N124" s="59"/>
      <c r="O124" s="108">
        <f t="shared" si="13"/>
        <v>0</v>
      </c>
      <c r="P124" s="316"/>
    </row>
    <row r="125" spans="1:16" ht="24" x14ac:dyDescent="0.25">
      <c r="A125" s="36">
        <v>2275</v>
      </c>
      <c r="B125" s="56" t="s">
        <v>106</v>
      </c>
      <c r="C125" s="57">
        <f t="shared" si="9"/>
        <v>183015</v>
      </c>
      <c r="D125" s="237">
        <v>183641</v>
      </c>
      <c r="E125" s="373">
        <v>-626</v>
      </c>
      <c r="F125" s="407">
        <f t="shared" si="10"/>
        <v>183015</v>
      </c>
      <c r="G125" s="237"/>
      <c r="H125" s="205"/>
      <c r="I125" s="108">
        <f t="shared" si="11"/>
        <v>0</v>
      </c>
      <c r="J125" s="237"/>
      <c r="K125" s="205"/>
      <c r="L125" s="108">
        <f t="shared" si="12"/>
        <v>0</v>
      </c>
      <c r="M125" s="123"/>
      <c r="N125" s="59"/>
      <c r="O125" s="108">
        <f t="shared" si="13"/>
        <v>0</v>
      </c>
      <c r="P125" s="316"/>
    </row>
    <row r="126" spans="1:16" ht="36" x14ac:dyDescent="0.25">
      <c r="A126" s="36">
        <v>2276</v>
      </c>
      <c r="B126" s="56" t="s">
        <v>107</v>
      </c>
      <c r="C126" s="57">
        <f t="shared" si="9"/>
        <v>0</v>
      </c>
      <c r="D126" s="237">
        <v>0</v>
      </c>
      <c r="E126" s="373"/>
      <c r="F126" s="407">
        <f t="shared" si="10"/>
        <v>0</v>
      </c>
      <c r="G126" s="237"/>
      <c r="H126" s="205"/>
      <c r="I126" s="108">
        <f t="shared" si="11"/>
        <v>0</v>
      </c>
      <c r="J126" s="237"/>
      <c r="K126" s="205"/>
      <c r="L126" s="108">
        <f t="shared" si="12"/>
        <v>0</v>
      </c>
      <c r="M126" s="123"/>
      <c r="N126" s="59"/>
      <c r="O126" s="108">
        <f t="shared" si="13"/>
        <v>0</v>
      </c>
      <c r="P126" s="316"/>
    </row>
    <row r="127" spans="1:16" ht="24" customHeight="1" x14ac:dyDescent="0.25">
      <c r="A127" s="36">
        <v>2278</v>
      </c>
      <c r="B127" s="56" t="s">
        <v>108</v>
      </c>
      <c r="C127" s="57">
        <f t="shared" si="9"/>
        <v>0</v>
      </c>
      <c r="D127" s="237">
        <v>0</v>
      </c>
      <c r="E127" s="373"/>
      <c r="F127" s="407">
        <f t="shared" si="10"/>
        <v>0</v>
      </c>
      <c r="G127" s="237"/>
      <c r="H127" s="205"/>
      <c r="I127" s="108">
        <f t="shared" si="11"/>
        <v>0</v>
      </c>
      <c r="J127" s="237"/>
      <c r="K127" s="205"/>
      <c r="L127" s="108">
        <f t="shared" si="12"/>
        <v>0</v>
      </c>
      <c r="M127" s="123"/>
      <c r="N127" s="59"/>
      <c r="O127" s="108">
        <f t="shared" si="13"/>
        <v>0</v>
      </c>
      <c r="P127" s="316"/>
    </row>
    <row r="128" spans="1:16" ht="24" x14ac:dyDescent="0.25">
      <c r="A128" s="36">
        <v>2279</v>
      </c>
      <c r="B128" s="56" t="s">
        <v>109</v>
      </c>
      <c r="C128" s="57">
        <f t="shared" si="9"/>
        <v>75461</v>
      </c>
      <c r="D128" s="237">
        <v>75461</v>
      </c>
      <c r="E128" s="373"/>
      <c r="F128" s="407">
        <f t="shared" si="10"/>
        <v>75461</v>
      </c>
      <c r="G128" s="237"/>
      <c r="H128" s="205"/>
      <c r="I128" s="108">
        <f t="shared" si="11"/>
        <v>0</v>
      </c>
      <c r="J128" s="237"/>
      <c r="K128" s="205"/>
      <c r="L128" s="108">
        <f t="shared" si="12"/>
        <v>0</v>
      </c>
      <c r="M128" s="123"/>
      <c r="N128" s="59"/>
      <c r="O128" s="108">
        <f t="shared" si="13"/>
        <v>0</v>
      </c>
      <c r="P128" s="316"/>
    </row>
    <row r="129" spans="1:16" ht="24" x14ac:dyDescent="0.25">
      <c r="A129" s="114">
        <v>2280</v>
      </c>
      <c r="B129" s="50" t="s">
        <v>110</v>
      </c>
      <c r="C129" s="57">
        <f t="shared" si="9"/>
        <v>0</v>
      </c>
      <c r="D129" s="240">
        <v>0</v>
      </c>
      <c r="E129" s="140">
        <f t="shared" ref="E129:N129" si="14">SUM(E130)</f>
        <v>0</v>
      </c>
      <c r="F129" s="409">
        <f t="shared" si="10"/>
        <v>0</v>
      </c>
      <c r="G129" s="240">
        <f t="shared" ref="G129" si="15">SUM(G130)</f>
        <v>0</v>
      </c>
      <c r="H129" s="207">
        <f t="shared" si="14"/>
        <v>0</v>
      </c>
      <c r="I129" s="115">
        <f t="shared" si="11"/>
        <v>0</v>
      </c>
      <c r="J129" s="240">
        <f t="shared" ref="J129" si="16">SUM(J130)</f>
        <v>0</v>
      </c>
      <c r="K129" s="207">
        <f t="shared" si="14"/>
        <v>0</v>
      </c>
      <c r="L129" s="115">
        <f t="shared" si="12"/>
        <v>0</v>
      </c>
      <c r="M129" s="133">
        <f t="shared" si="14"/>
        <v>0</v>
      </c>
      <c r="N129" s="40">
        <f t="shared" si="14"/>
        <v>0</v>
      </c>
      <c r="O129" s="110">
        <f t="shared" si="13"/>
        <v>0</v>
      </c>
      <c r="P129" s="316"/>
    </row>
    <row r="130" spans="1:16" ht="24" x14ac:dyDescent="0.25">
      <c r="A130" s="36">
        <v>2283</v>
      </c>
      <c r="B130" s="56" t="s">
        <v>111</v>
      </c>
      <c r="C130" s="57">
        <f t="shared" si="9"/>
        <v>0</v>
      </c>
      <c r="D130" s="237">
        <v>0</v>
      </c>
      <c r="E130" s="373"/>
      <c r="F130" s="407">
        <f t="shared" si="10"/>
        <v>0</v>
      </c>
      <c r="G130" s="237"/>
      <c r="H130" s="205"/>
      <c r="I130" s="108">
        <f t="shared" si="11"/>
        <v>0</v>
      </c>
      <c r="J130" s="237"/>
      <c r="K130" s="205"/>
      <c r="L130" s="108">
        <f t="shared" si="12"/>
        <v>0</v>
      </c>
      <c r="M130" s="123"/>
      <c r="N130" s="59"/>
      <c r="O130" s="108">
        <f t="shared" si="13"/>
        <v>0</v>
      </c>
      <c r="P130" s="316"/>
    </row>
    <row r="131" spans="1:16" ht="38.25" customHeight="1" x14ac:dyDescent="0.25">
      <c r="A131" s="44">
        <v>2300</v>
      </c>
      <c r="B131" s="102" t="s">
        <v>112</v>
      </c>
      <c r="C131" s="45">
        <f t="shared" si="9"/>
        <v>3626</v>
      </c>
      <c r="D131" s="235">
        <v>3420</v>
      </c>
      <c r="E131" s="370">
        <f>SUM(E132,E137,E141,E142,E145,E152,E160,E161,E164)</f>
        <v>206</v>
      </c>
      <c r="F131" s="404">
        <f t="shared" si="10"/>
        <v>3626</v>
      </c>
      <c r="G131" s="235">
        <f>SUM(G132,G137,G141,G142,G145,G152,G160,G161,G164)</f>
        <v>0</v>
      </c>
      <c r="H131" s="103">
        <f>SUM(H132,H137,H141,H142,H145,H152,H160,H161,H164)</f>
        <v>0</v>
      </c>
      <c r="I131" s="113">
        <f t="shared" si="11"/>
        <v>0</v>
      </c>
      <c r="J131" s="235">
        <f>SUM(J132,J137,J141,J142,J145,J152,J160,J161,J164)</f>
        <v>0</v>
      </c>
      <c r="K131" s="103">
        <f>SUM(K132,K137,K141,K142,K145,K152,K160,K161,K164)</f>
        <v>0</v>
      </c>
      <c r="L131" s="113">
        <f t="shared" si="12"/>
        <v>0</v>
      </c>
      <c r="M131" s="121">
        <f>SUM(M132,M137,M141,M142,M145,M152,M160,M161,M164)</f>
        <v>0</v>
      </c>
      <c r="N131" s="48">
        <f>SUM(N132,N137,N141,N142,N145,N152,N160,N161,N164)</f>
        <v>0</v>
      </c>
      <c r="O131" s="113">
        <f t="shared" si="13"/>
        <v>0</v>
      </c>
      <c r="P131" s="318"/>
    </row>
    <row r="132" spans="1:16" ht="24" x14ac:dyDescent="0.25">
      <c r="A132" s="114">
        <v>2310</v>
      </c>
      <c r="B132" s="50" t="s">
        <v>311</v>
      </c>
      <c r="C132" s="51">
        <f t="shared" si="9"/>
        <v>3626</v>
      </c>
      <c r="D132" s="333">
        <v>3420</v>
      </c>
      <c r="E132" s="139">
        <f>SUM(E133:E136)</f>
        <v>206</v>
      </c>
      <c r="F132" s="409">
        <f t="shared" si="10"/>
        <v>3626</v>
      </c>
      <c r="G132" s="240">
        <f>SUM(G133:G136)</f>
        <v>0</v>
      </c>
      <c r="H132" s="207">
        <f>SUM(H133:H136)</f>
        <v>0</v>
      </c>
      <c r="I132" s="115">
        <f t="shared" si="11"/>
        <v>0</v>
      </c>
      <c r="J132" s="240">
        <f>SUM(J133:J136)</f>
        <v>0</v>
      </c>
      <c r="K132" s="207">
        <f>SUM(K133:K136)</f>
        <v>0</v>
      </c>
      <c r="L132" s="115">
        <f t="shared" si="12"/>
        <v>0</v>
      </c>
      <c r="M132" s="139">
        <f>SUM(M133:M136)</f>
        <v>0</v>
      </c>
      <c r="N132" s="67">
        <f>SUM(N133:N136)</f>
        <v>0</v>
      </c>
      <c r="O132" s="115">
        <f t="shared" si="13"/>
        <v>0</v>
      </c>
      <c r="P132" s="315"/>
    </row>
    <row r="133" spans="1:16" x14ac:dyDescent="0.25">
      <c r="A133" s="36">
        <v>2311</v>
      </c>
      <c r="B133" s="56" t="s">
        <v>113</v>
      </c>
      <c r="C133" s="57">
        <f t="shared" si="9"/>
        <v>0</v>
      </c>
      <c r="D133" s="237">
        <v>0</v>
      </c>
      <c r="E133" s="373"/>
      <c r="F133" s="407">
        <f t="shared" si="10"/>
        <v>0</v>
      </c>
      <c r="G133" s="237"/>
      <c r="H133" s="205"/>
      <c r="I133" s="108">
        <f t="shared" si="11"/>
        <v>0</v>
      </c>
      <c r="J133" s="237"/>
      <c r="K133" s="205"/>
      <c r="L133" s="108">
        <f t="shared" si="12"/>
        <v>0</v>
      </c>
      <c r="M133" s="123"/>
      <c r="N133" s="59"/>
      <c r="O133" s="108">
        <f t="shared" si="13"/>
        <v>0</v>
      </c>
      <c r="P133" s="316"/>
    </row>
    <row r="134" spans="1:16" x14ac:dyDescent="0.25">
      <c r="A134" s="36">
        <v>2312</v>
      </c>
      <c r="B134" s="56" t="s">
        <v>114</v>
      </c>
      <c r="C134" s="57">
        <f t="shared" si="9"/>
        <v>0</v>
      </c>
      <c r="D134" s="237">
        <v>0</v>
      </c>
      <c r="E134" s="373"/>
      <c r="F134" s="407">
        <f t="shared" si="10"/>
        <v>0</v>
      </c>
      <c r="G134" s="237"/>
      <c r="H134" s="205"/>
      <c r="I134" s="108">
        <f t="shared" si="11"/>
        <v>0</v>
      </c>
      <c r="J134" s="237"/>
      <c r="K134" s="205"/>
      <c r="L134" s="108">
        <f t="shared" si="12"/>
        <v>0</v>
      </c>
      <c r="M134" s="123"/>
      <c r="N134" s="59"/>
      <c r="O134" s="108">
        <f t="shared" si="13"/>
        <v>0</v>
      </c>
      <c r="P134" s="316"/>
    </row>
    <row r="135" spans="1:16" x14ac:dyDescent="0.25">
      <c r="A135" s="36">
        <v>2313</v>
      </c>
      <c r="B135" s="56" t="s">
        <v>115</v>
      </c>
      <c r="C135" s="57">
        <f t="shared" si="9"/>
        <v>0</v>
      </c>
      <c r="D135" s="237">
        <v>0</v>
      </c>
      <c r="E135" s="373"/>
      <c r="F135" s="407">
        <f t="shared" si="10"/>
        <v>0</v>
      </c>
      <c r="G135" s="237"/>
      <c r="H135" s="205"/>
      <c r="I135" s="108">
        <f t="shared" si="11"/>
        <v>0</v>
      </c>
      <c r="J135" s="237"/>
      <c r="K135" s="205"/>
      <c r="L135" s="108">
        <f t="shared" si="12"/>
        <v>0</v>
      </c>
      <c r="M135" s="123"/>
      <c r="N135" s="59"/>
      <c r="O135" s="108">
        <f t="shared" si="13"/>
        <v>0</v>
      </c>
      <c r="P135" s="316"/>
    </row>
    <row r="136" spans="1:16" ht="36" x14ac:dyDescent="0.25">
      <c r="A136" s="36">
        <v>2314</v>
      </c>
      <c r="B136" s="56" t="s">
        <v>297</v>
      </c>
      <c r="C136" s="57">
        <f t="shared" si="9"/>
        <v>3626</v>
      </c>
      <c r="D136" s="237">
        <v>3420</v>
      </c>
      <c r="E136" s="373">
        <v>206</v>
      </c>
      <c r="F136" s="407">
        <f t="shared" si="10"/>
        <v>3626</v>
      </c>
      <c r="G136" s="237"/>
      <c r="H136" s="205"/>
      <c r="I136" s="108">
        <f t="shared" si="11"/>
        <v>0</v>
      </c>
      <c r="J136" s="237"/>
      <c r="K136" s="205"/>
      <c r="L136" s="108">
        <f t="shared" si="12"/>
        <v>0</v>
      </c>
      <c r="M136" s="123"/>
      <c r="N136" s="59"/>
      <c r="O136" s="108">
        <f t="shared" si="13"/>
        <v>0</v>
      </c>
      <c r="P136" s="316" t="s">
        <v>342</v>
      </c>
    </row>
    <row r="137" spans="1:16" x14ac:dyDescent="0.25">
      <c r="A137" s="109">
        <v>2320</v>
      </c>
      <c r="B137" s="56" t="s">
        <v>116</v>
      </c>
      <c r="C137" s="57">
        <f t="shared" si="9"/>
        <v>0</v>
      </c>
      <c r="D137" s="238">
        <v>0</v>
      </c>
      <c r="E137" s="141">
        <f>SUM(E138:E140)</f>
        <v>0</v>
      </c>
      <c r="F137" s="334">
        <f t="shared" si="10"/>
        <v>0</v>
      </c>
      <c r="G137" s="238">
        <f>SUM(G138:G140)</f>
        <v>0</v>
      </c>
      <c r="H137" s="116">
        <f>SUM(H138:H140)</f>
        <v>0</v>
      </c>
      <c r="I137" s="110">
        <f t="shared" si="11"/>
        <v>0</v>
      </c>
      <c r="J137" s="238">
        <f>SUM(J138:J140)</f>
        <v>0</v>
      </c>
      <c r="K137" s="116">
        <f>SUM(K138:K140)</f>
        <v>0</v>
      </c>
      <c r="L137" s="110">
        <f t="shared" si="12"/>
        <v>0</v>
      </c>
      <c r="M137" s="133">
        <f>SUM(M138:M140)</f>
        <v>0</v>
      </c>
      <c r="N137" s="40">
        <f>SUM(N138:N140)</f>
        <v>0</v>
      </c>
      <c r="O137" s="110">
        <f t="shared" si="13"/>
        <v>0</v>
      </c>
      <c r="P137" s="316"/>
    </row>
    <row r="138" spans="1:16" x14ac:dyDescent="0.25">
      <c r="A138" s="36">
        <v>2321</v>
      </c>
      <c r="B138" s="56" t="s">
        <v>117</v>
      </c>
      <c r="C138" s="57">
        <f t="shared" si="9"/>
        <v>0</v>
      </c>
      <c r="D138" s="237">
        <v>0</v>
      </c>
      <c r="E138" s="373"/>
      <c r="F138" s="407">
        <f t="shared" si="10"/>
        <v>0</v>
      </c>
      <c r="G138" s="237"/>
      <c r="H138" s="205"/>
      <c r="I138" s="108">
        <f t="shared" si="11"/>
        <v>0</v>
      </c>
      <c r="J138" s="237"/>
      <c r="K138" s="205"/>
      <c r="L138" s="108">
        <f t="shared" si="12"/>
        <v>0</v>
      </c>
      <c r="M138" s="123"/>
      <c r="N138" s="59"/>
      <c r="O138" s="108">
        <f t="shared" si="13"/>
        <v>0</v>
      </c>
      <c r="P138" s="316"/>
    </row>
    <row r="139" spans="1:16" x14ac:dyDescent="0.25">
      <c r="A139" s="36">
        <v>2322</v>
      </c>
      <c r="B139" s="56" t="s">
        <v>118</v>
      </c>
      <c r="C139" s="57">
        <f t="shared" si="9"/>
        <v>0</v>
      </c>
      <c r="D139" s="237">
        <v>0</v>
      </c>
      <c r="E139" s="373"/>
      <c r="F139" s="407">
        <f t="shared" si="10"/>
        <v>0</v>
      </c>
      <c r="G139" s="237"/>
      <c r="H139" s="205"/>
      <c r="I139" s="108">
        <f t="shared" si="11"/>
        <v>0</v>
      </c>
      <c r="J139" s="237"/>
      <c r="K139" s="205"/>
      <c r="L139" s="108">
        <f t="shared" si="12"/>
        <v>0</v>
      </c>
      <c r="M139" s="123"/>
      <c r="N139" s="59"/>
      <c r="O139" s="108">
        <f t="shared" si="13"/>
        <v>0</v>
      </c>
      <c r="P139" s="316"/>
    </row>
    <row r="140" spans="1:16" ht="10.5" customHeight="1" x14ac:dyDescent="0.25">
      <c r="A140" s="36">
        <v>2329</v>
      </c>
      <c r="B140" s="56" t="s">
        <v>119</v>
      </c>
      <c r="C140" s="57">
        <f t="shared" si="9"/>
        <v>0</v>
      </c>
      <c r="D140" s="237">
        <v>0</v>
      </c>
      <c r="E140" s="373"/>
      <c r="F140" s="407">
        <f t="shared" si="10"/>
        <v>0</v>
      </c>
      <c r="G140" s="237"/>
      <c r="H140" s="205"/>
      <c r="I140" s="108">
        <f t="shared" si="11"/>
        <v>0</v>
      </c>
      <c r="J140" s="237"/>
      <c r="K140" s="205"/>
      <c r="L140" s="108">
        <f t="shared" si="12"/>
        <v>0</v>
      </c>
      <c r="M140" s="123"/>
      <c r="N140" s="59"/>
      <c r="O140" s="108">
        <f t="shared" si="13"/>
        <v>0</v>
      </c>
      <c r="P140" s="316"/>
    </row>
    <row r="141" spans="1:16" x14ac:dyDescent="0.25">
      <c r="A141" s="109">
        <v>2330</v>
      </c>
      <c r="B141" s="56" t="s">
        <v>120</v>
      </c>
      <c r="C141" s="57">
        <f t="shared" si="9"/>
        <v>0</v>
      </c>
      <c r="D141" s="237">
        <v>0</v>
      </c>
      <c r="E141" s="373"/>
      <c r="F141" s="407">
        <f t="shared" si="10"/>
        <v>0</v>
      </c>
      <c r="G141" s="237"/>
      <c r="H141" s="205"/>
      <c r="I141" s="108">
        <f t="shared" si="11"/>
        <v>0</v>
      </c>
      <c r="J141" s="237"/>
      <c r="K141" s="205"/>
      <c r="L141" s="108">
        <f t="shared" si="12"/>
        <v>0</v>
      </c>
      <c r="M141" s="123"/>
      <c r="N141" s="59"/>
      <c r="O141" s="108">
        <f t="shared" si="13"/>
        <v>0</v>
      </c>
      <c r="P141" s="316"/>
    </row>
    <row r="142" spans="1:16" ht="48" x14ac:dyDescent="0.25">
      <c r="A142" s="109">
        <v>2340</v>
      </c>
      <c r="B142" s="56" t="s">
        <v>121</v>
      </c>
      <c r="C142" s="57">
        <f t="shared" si="9"/>
        <v>0</v>
      </c>
      <c r="D142" s="238">
        <v>0</v>
      </c>
      <c r="E142" s="141">
        <f>SUM(E143:E144)</f>
        <v>0</v>
      </c>
      <c r="F142" s="334">
        <f t="shared" si="10"/>
        <v>0</v>
      </c>
      <c r="G142" s="238">
        <f>SUM(G143:G144)</f>
        <v>0</v>
      </c>
      <c r="H142" s="116">
        <f>SUM(H143:H144)</f>
        <v>0</v>
      </c>
      <c r="I142" s="110">
        <f t="shared" si="11"/>
        <v>0</v>
      </c>
      <c r="J142" s="238">
        <f>SUM(J143:J144)</f>
        <v>0</v>
      </c>
      <c r="K142" s="116">
        <f>SUM(K143:K144)</f>
        <v>0</v>
      </c>
      <c r="L142" s="110">
        <f t="shared" si="12"/>
        <v>0</v>
      </c>
      <c r="M142" s="133">
        <f>SUM(M143:M144)</f>
        <v>0</v>
      </c>
      <c r="N142" s="40">
        <f>SUM(N143:N144)</f>
        <v>0</v>
      </c>
      <c r="O142" s="110">
        <f t="shared" si="13"/>
        <v>0</v>
      </c>
      <c r="P142" s="316"/>
    </row>
    <row r="143" spans="1:16" x14ac:dyDescent="0.25">
      <c r="A143" s="36">
        <v>2341</v>
      </c>
      <c r="B143" s="56" t="s">
        <v>122</v>
      </c>
      <c r="C143" s="57">
        <f t="shared" si="9"/>
        <v>0</v>
      </c>
      <c r="D143" s="237">
        <v>0</v>
      </c>
      <c r="E143" s="373"/>
      <c r="F143" s="407">
        <f t="shared" si="10"/>
        <v>0</v>
      </c>
      <c r="G143" s="237"/>
      <c r="H143" s="205"/>
      <c r="I143" s="108">
        <f t="shared" si="11"/>
        <v>0</v>
      </c>
      <c r="J143" s="237"/>
      <c r="K143" s="205"/>
      <c r="L143" s="108">
        <f t="shared" si="12"/>
        <v>0</v>
      </c>
      <c r="M143" s="123"/>
      <c r="N143" s="59"/>
      <c r="O143" s="108">
        <f t="shared" si="13"/>
        <v>0</v>
      </c>
      <c r="P143" s="316"/>
    </row>
    <row r="144" spans="1:16" ht="24" x14ac:dyDescent="0.25">
      <c r="A144" s="36">
        <v>2344</v>
      </c>
      <c r="B144" s="56" t="s">
        <v>123</v>
      </c>
      <c r="C144" s="57">
        <f t="shared" si="9"/>
        <v>0</v>
      </c>
      <c r="D144" s="237">
        <v>0</v>
      </c>
      <c r="E144" s="373"/>
      <c r="F144" s="407">
        <f t="shared" si="10"/>
        <v>0</v>
      </c>
      <c r="G144" s="237"/>
      <c r="H144" s="205"/>
      <c r="I144" s="108">
        <f t="shared" si="11"/>
        <v>0</v>
      </c>
      <c r="J144" s="237"/>
      <c r="K144" s="205"/>
      <c r="L144" s="108">
        <f t="shared" si="12"/>
        <v>0</v>
      </c>
      <c r="M144" s="123"/>
      <c r="N144" s="59"/>
      <c r="O144" s="108">
        <f t="shared" si="13"/>
        <v>0</v>
      </c>
      <c r="P144" s="316"/>
    </row>
    <row r="145" spans="1:16" ht="24" x14ac:dyDescent="0.25">
      <c r="A145" s="104">
        <v>2350</v>
      </c>
      <c r="B145" s="75" t="s">
        <v>124</v>
      </c>
      <c r="C145" s="57">
        <f t="shared" si="9"/>
        <v>0</v>
      </c>
      <c r="D145" s="129">
        <v>0</v>
      </c>
      <c r="E145" s="371">
        <f>SUM(E146:E151)</f>
        <v>0</v>
      </c>
      <c r="F145" s="405">
        <f t="shared" si="10"/>
        <v>0</v>
      </c>
      <c r="G145" s="129">
        <f>SUM(G146:G151)</f>
        <v>0</v>
      </c>
      <c r="H145" s="203">
        <f>SUM(H146:H151)</f>
        <v>0</v>
      </c>
      <c r="I145" s="106">
        <f t="shared" si="11"/>
        <v>0</v>
      </c>
      <c r="J145" s="129">
        <f>SUM(J146:J151)</f>
        <v>0</v>
      </c>
      <c r="K145" s="203">
        <f>SUM(K146:K151)</f>
        <v>0</v>
      </c>
      <c r="L145" s="106">
        <f t="shared" si="12"/>
        <v>0</v>
      </c>
      <c r="M145" s="134">
        <f>SUM(M146:M151)</f>
        <v>0</v>
      </c>
      <c r="N145" s="105">
        <f>SUM(N146:N151)</f>
        <v>0</v>
      </c>
      <c r="O145" s="106">
        <f t="shared" si="13"/>
        <v>0</v>
      </c>
      <c r="P145" s="320"/>
    </row>
    <row r="146" spans="1:16" x14ac:dyDescent="0.25">
      <c r="A146" s="31">
        <v>2351</v>
      </c>
      <c r="B146" s="50" t="s">
        <v>125</v>
      </c>
      <c r="C146" s="57">
        <f t="shared" si="9"/>
        <v>0</v>
      </c>
      <c r="D146" s="236">
        <v>0</v>
      </c>
      <c r="E146" s="372"/>
      <c r="F146" s="406">
        <f t="shared" si="10"/>
        <v>0</v>
      </c>
      <c r="G146" s="236"/>
      <c r="H146" s="204"/>
      <c r="I146" s="107">
        <f t="shared" si="11"/>
        <v>0</v>
      </c>
      <c r="J146" s="236"/>
      <c r="K146" s="204"/>
      <c r="L146" s="107">
        <f t="shared" si="12"/>
        <v>0</v>
      </c>
      <c r="M146" s="268"/>
      <c r="N146" s="53"/>
      <c r="O146" s="107">
        <f t="shared" si="13"/>
        <v>0</v>
      </c>
      <c r="P146" s="315"/>
    </row>
    <row r="147" spans="1:16" x14ac:dyDescent="0.25">
      <c r="A147" s="36">
        <v>2352</v>
      </c>
      <c r="B147" s="56" t="s">
        <v>126</v>
      </c>
      <c r="C147" s="57">
        <f t="shared" si="9"/>
        <v>0</v>
      </c>
      <c r="D147" s="237">
        <v>0</v>
      </c>
      <c r="E147" s="373"/>
      <c r="F147" s="407">
        <f t="shared" si="10"/>
        <v>0</v>
      </c>
      <c r="G147" s="237"/>
      <c r="H147" s="205"/>
      <c r="I147" s="108">
        <f t="shared" si="11"/>
        <v>0</v>
      </c>
      <c r="J147" s="237"/>
      <c r="K147" s="205"/>
      <c r="L147" s="108">
        <f t="shared" si="12"/>
        <v>0</v>
      </c>
      <c r="M147" s="123"/>
      <c r="N147" s="59"/>
      <c r="O147" s="108">
        <f t="shared" si="13"/>
        <v>0</v>
      </c>
      <c r="P147" s="316"/>
    </row>
    <row r="148" spans="1:16" ht="24" x14ac:dyDescent="0.25">
      <c r="A148" s="36">
        <v>2353</v>
      </c>
      <c r="B148" s="56" t="s">
        <v>127</v>
      </c>
      <c r="C148" s="57">
        <f t="shared" si="9"/>
        <v>0</v>
      </c>
      <c r="D148" s="237">
        <v>0</v>
      </c>
      <c r="E148" s="373"/>
      <c r="F148" s="407">
        <f t="shared" si="10"/>
        <v>0</v>
      </c>
      <c r="G148" s="237"/>
      <c r="H148" s="205"/>
      <c r="I148" s="108">
        <f t="shared" si="11"/>
        <v>0</v>
      </c>
      <c r="J148" s="237"/>
      <c r="K148" s="205"/>
      <c r="L148" s="108">
        <f t="shared" si="12"/>
        <v>0</v>
      </c>
      <c r="M148" s="123"/>
      <c r="N148" s="59"/>
      <c r="O148" s="108">
        <f t="shared" si="13"/>
        <v>0</v>
      </c>
      <c r="P148" s="316"/>
    </row>
    <row r="149" spans="1:16" ht="24" x14ac:dyDescent="0.25">
      <c r="A149" s="36">
        <v>2354</v>
      </c>
      <c r="B149" s="56" t="s">
        <v>128</v>
      </c>
      <c r="C149" s="57">
        <f t="shared" si="9"/>
        <v>0</v>
      </c>
      <c r="D149" s="237">
        <v>0</v>
      </c>
      <c r="E149" s="373"/>
      <c r="F149" s="407">
        <f t="shared" si="10"/>
        <v>0</v>
      </c>
      <c r="G149" s="237"/>
      <c r="H149" s="205"/>
      <c r="I149" s="108">
        <f t="shared" si="11"/>
        <v>0</v>
      </c>
      <c r="J149" s="237"/>
      <c r="K149" s="205"/>
      <c r="L149" s="108">
        <f t="shared" si="12"/>
        <v>0</v>
      </c>
      <c r="M149" s="123"/>
      <c r="N149" s="59"/>
      <c r="O149" s="108">
        <f t="shared" si="13"/>
        <v>0</v>
      </c>
      <c r="P149" s="316"/>
    </row>
    <row r="150" spans="1:16" ht="24" x14ac:dyDescent="0.25">
      <c r="A150" s="36">
        <v>2355</v>
      </c>
      <c r="B150" s="56" t="s">
        <v>129</v>
      </c>
      <c r="C150" s="57">
        <f t="shared" si="9"/>
        <v>0</v>
      </c>
      <c r="D150" s="237">
        <v>0</v>
      </c>
      <c r="E150" s="373"/>
      <c r="F150" s="407">
        <f t="shared" si="10"/>
        <v>0</v>
      </c>
      <c r="G150" s="237"/>
      <c r="H150" s="205"/>
      <c r="I150" s="108">
        <f t="shared" si="11"/>
        <v>0</v>
      </c>
      <c r="J150" s="237"/>
      <c r="K150" s="205"/>
      <c r="L150" s="108">
        <f t="shared" si="12"/>
        <v>0</v>
      </c>
      <c r="M150" s="123"/>
      <c r="N150" s="59"/>
      <c r="O150" s="108">
        <f t="shared" si="13"/>
        <v>0</v>
      </c>
      <c r="P150" s="316"/>
    </row>
    <row r="151" spans="1:16" ht="24" x14ac:dyDescent="0.25">
      <c r="A151" s="36">
        <v>2359</v>
      </c>
      <c r="B151" s="56" t="s">
        <v>130</v>
      </c>
      <c r="C151" s="57">
        <f t="shared" si="9"/>
        <v>0</v>
      </c>
      <c r="D151" s="237">
        <v>0</v>
      </c>
      <c r="E151" s="373"/>
      <c r="F151" s="407">
        <f t="shared" si="10"/>
        <v>0</v>
      </c>
      <c r="G151" s="237"/>
      <c r="H151" s="205"/>
      <c r="I151" s="108">
        <f t="shared" si="11"/>
        <v>0</v>
      </c>
      <c r="J151" s="237"/>
      <c r="K151" s="205"/>
      <c r="L151" s="108">
        <f t="shared" si="12"/>
        <v>0</v>
      </c>
      <c r="M151" s="123"/>
      <c r="N151" s="59"/>
      <c r="O151" s="108">
        <f t="shared" si="13"/>
        <v>0</v>
      </c>
      <c r="P151" s="316"/>
    </row>
    <row r="152" spans="1:16" ht="24.75" customHeight="1" x14ac:dyDescent="0.25">
      <c r="A152" s="109">
        <v>2360</v>
      </c>
      <c r="B152" s="56" t="s">
        <v>131</v>
      </c>
      <c r="C152" s="57">
        <f t="shared" si="9"/>
        <v>0</v>
      </c>
      <c r="D152" s="238">
        <v>0</v>
      </c>
      <c r="E152" s="141">
        <f>SUM(E153:E159)</f>
        <v>0</v>
      </c>
      <c r="F152" s="334">
        <f t="shared" si="10"/>
        <v>0</v>
      </c>
      <c r="G152" s="238">
        <f>SUM(G153:G159)</f>
        <v>0</v>
      </c>
      <c r="H152" s="116">
        <f>SUM(H153:H159)</f>
        <v>0</v>
      </c>
      <c r="I152" s="110">
        <f t="shared" si="11"/>
        <v>0</v>
      </c>
      <c r="J152" s="238">
        <f>SUM(J153:J159)</f>
        <v>0</v>
      </c>
      <c r="K152" s="116">
        <f>SUM(K153:K159)</f>
        <v>0</v>
      </c>
      <c r="L152" s="110">
        <f t="shared" si="12"/>
        <v>0</v>
      </c>
      <c r="M152" s="133">
        <f>SUM(M153:M159)</f>
        <v>0</v>
      </c>
      <c r="N152" s="40">
        <f>SUM(N153:N159)</f>
        <v>0</v>
      </c>
      <c r="O152" s="110">
        <f t="shared" si="13"/>
        <v>0</v>
      </c>
      <c r="P152" s="316"/>
    </row>
    <row r="153" spans="1:16" x14ac:dyDescent="0.25">
      <c r="A153" s="35">
        <v>2361</v>
      </c>
      <c r="B153" s="56" t="s">
        <v>132</v>
      </c>
      <c r="C153" s="57">
        <f t="shared" si="9"/>
        <v>0</v>
      </c>
      <c r="D153" s="237">
        <v>0</v>
      </c>
      <c r="E153" s="373"/>
      <c r="F153" s="407">
        <f t="shared" si="10"/>
        <v>0</v>
      </c>
      <c r="G153" s="237"/>
      <c r="H153" s="205"/>
      <c r="I153" s="108">
        <f t="shared" si="11"/>
        <v>0</v>
      </c>
      <c r="J153" s="237"/>
      <c r="K153" s="205"/>
      <c r="L153" s="108">
        <f t="shared" si="12"/>
        <v>0</v>
      </c>
      <c r="M153" s="123"/>
      <c r="N153" s="59"/>
      <c r="O153" s="108">
        <f t="shared" si="13"/>
        <v>0</v>
      </c>
      <c r="P153" s="316"/>
    </row>
    <row r="154" spans="1:16" ht="24" x14ac:dyDescent="0.25">
      <c r="A154" s="35">
        <v>2362</v>
      </c>
      <c r="B154" s="56" t="s">
        <v>133</v>
      </c>
      <c r="C154" s="57">
        <f t="shared" si="9"/>
        <v>0</v>
      </c>
      <c r="D154" s="237">
        <v>0</v>
      </c>
      <c r="E154" s="373"/>
      <c r="F154" s="407">
        <f t="shared" si="10"/>
        <v>0</v>
      </c>
      <c r="G154" s="237"/>
      <c r="H154" s="205"/>
      <c r="I154" s="108">
        <f t="shared" si="11"/>
        <v>0</v>
      </c>
      <c r="J154" s="237"/>
      <c r="K154" s="205"/>
      <c r="L154" s="108">
        <f t="shared" si="12"/>
        <v>0</v>
      </c>
      <c r="M154" s="123"/>
      <c r="N154" s="59"/>
      <c r="O154" s="108">
        <f t="shared" si="13"/>
        <v>0</v>
      </c>
      <c r="P154" s="316"/>
    </row>
    <row r="155" spans="1:16" x14ac:dyDescent="0.25">
      <c r="A155" s="35">
        <v>2363</v>
      </c>
      <c r="B155" s="56" t="s">
        <v>134</v>
      </c>
      <c r="C155" s="57">
        <f t="shared" si="9"/>
        <v>0</v>
      </c>
      <c r="D155" s="237">
        <v>0</v>
      </c>
      <c r="E155" s="373"/>
      <c r="F155" s="407">
        <f t="shared" si="10"/>
        <v>0</v>
      </c>
      <c r="G155" s="237"/>
      <c r="H155" s="205"/>
      <c r="I155" s="108">
        <f t="shared" si="11"/>
        <v>0</v>
      </c>
      <c r="J155" s="237"/>
      <c r="K155" s="205"/>
      <c r="L155" s="108">
        <f t="shared" si="12"/>
        <v>0</v>
      </c>
      <c r="M155" s="123"/>
      <c r="N155" s="59"/>
      <c r="O155" s="108">
        <f t="shared" si="13"/>
        <v>0</v>
      </c>
      <c r="P155" s="316"/>
    </row>
    <row r="156" spans="1:16" x14ac:dyDescent="0.25">
      <c r="A156" s="35">
        <v>2364</v>
      </c>
      <c r="B156" s="56" t="s">
        <v>135</v>
      </c>
      <c r="C156" s="57">
        <f t="shared" si="9"/>
        <v>0</v>
      </c>
      <c r="D156" s="237">
        <v>0</v>
      </c>
      <c r="E156" s="373"/>
      <c r="F156" s="407">
        <f t="shared" si="10"/>
        <v>0</v>
      </c>
      <c r="G156" s="237"/>
      <c r="H156" s="205"/>
      <c r="I156" s="108">
        <f t="shared" si="11"/>
        <v>0</v>
      </c>
      <c r="J156" s="237"/>
      <c r="K156" s="205"/>
      <c r="L156" s="108">
        <f t="shared" si="12"/>
        <v>0</v>
      </c>
      <c r="M156" s="123"/>
      <c r="N156" s="59"/>
      <c r="O156" s="108">
        <f t="shared" si="13"/>
        <v>0</v>
      </c>
      <c r="P156" s="316"/>
    </row>
    <row r="157" spans="1:16" ht="12.75" customHeight="1" x14ac:dyDescent="0.25">
      <c r="A157" s="35">
        <v>2365</v>
      </c>
      <c r="B157" s="56" t="s">
        <v>136</v>
      </c>
      <c r="C157" s="57">
        <f t="shared" si="9"/>
        <v>0</v>
      </c>
      <c r="D157" s="237">
        <v>0</v>
      </c>
      <c r="E157" s="373"/>
      <c r="F157" s="407">
        <f t="shared" si="10"/>
        <v>0</v>
      </c>
      <c r="G157" s="237"/>
      <c r="H157" s="205"/>
      <c r="I157" s="108">
        <f t="shared" si="11"/>
        <v>0</v>
      </c>
      <c r="J157" s="237"/>
      <c r="K157" s="205"/>
      <c r="L157" s="108">
        <f t="shared" si="12"/>
        <v>0</v>
      </c>
      <c r="M157" s="123"/>
      <c r="N157" s="59"/>
      <c r="O157" s="108">
        <f t="shared" si="13"/>
        <v>0</v>
      </c>
      <c r="P157" s="316"/>
    </row>
    <row r="158" spans="1:16" ht="42.75" customHeight="1" x14ac:dyDescent="0.25">
      <c r="A158" s="35">
        <v>2366</v>
      </c>
      <c r="B158" s="56" t="s">
        <v>137</v>
      </c>
      <c r="C158" s="57">
        <f t="shared" si="9"/>
        <v>0</v>
      </c>
      <c r="D158" s="237">
        <v>0</v>
      </c>
      <c r="E158" s="373"/>
      <c r="F158" s="407">
        <f t="shared" si="10"/>
        <v>0</v>
      </c>
      <c r="G158" s="237"/>
      <c r="H158" s="205"/>
      <c r="I158" s="108">
        <f t="shared" si="11"/>
        <v>0</v>
      </c>
      <c r="J158" s="237"/>
      <c r="K158" s="205"/>
      <c r="L158" s="108">
        <f t="shared" si="12"/>
        <v>0</v>
      </c>
      <c r="M158" s="123"/>
      <c r="N158" s="59"/>
      <c r="O158" s="108">
        <f t="shared" si="13"/>
        <v>0</v>
      </c>
      <c r="P158" s="316"/>
    </row>
    <row r="159" spans="1:16" ht="48" x14ac:dyDescent="0.25">
      <c r="A159" s="35">
        <v>2369</v>
      </c>
      <c r="B159" s="56" t="s">
        <v>138</v>
      </c>
      <c r="C159" s="57">
        <f t="shared" si="9"/>
        <v>0</v>
      </c>
      <c r="D159" s="237">
        <v>0</v>
      </c>
      <c r="E159" s="373"/>
      <c r="F159" s="407">
        <f t="shared" si="10"/>
        <v>0</v>
      </c>
      <c r="G159" s="237"/>
      <c r="H159" s="205"/>
      <c r="I159" s="108">
        <f t="shared" si="11"/>
        <v>0</v>
      </c>
      <c r="J159" s="237"/>
      <c r="K159" s="205"/>
      <c r="L159" s="108">
        <f t="shared" si="12"/>
        <v>0</v>
      </c>
      <c r="M159" s="123"/>
      <c r="N159" s="59"/>
      <c r="O159" s="108">
        <f t="shared" si="13"/>
        <v>0</v>
      </c>
      <c r="P159" s="316"/>
    </row>
    <row r="160" spans="1:16" x14ac:dyDescent="0.25">
      <c r="A160" s="104">
        <v>2370</v>
      </c>
      <c r="B160" s="75" t="s">
        <v>139</v>
      </c>
      <c r="C160" s="57">
        <f t="shared" si="9"/>
        <v>0</v>
      </c>
      <c r="D160" s="239">
        <v>0</v>
      </c>
      <c r="E160" s="374"/>
      <c r="F160" s="408">
        <f t="shared" si="10"/>
        <v>0</v>
      </c>
      <c r="G160" s="239"/>
      <c r="H160" s="206"/>
      <c r="I160" s="112">
        <f t="shared" si="11"/>
        <v>0</v>
      </c>
      <c r="J160" s="239"/>
      <c r="K160" s="206"/>
      <c r="L160" s="112">
        <f t="shared" si="12"/>
        <v>0</v>
      </c>
      <c r="M160" s="275"/>
      <c r="N160" s="111"/>
      <c r="O160" s="112">
        <f t="shared" si="13"/>
        <v>0</v>
      </c>
      <c r="P160" s="320"/>
    </row>
    <row r="161" spans="1:16" x14ac:dyDescent="0.25">
      <c r="A161" s="104">
        <v>2380</v>
      </c>
      <c r="B161" s="75" t="s">
        <v>140</v>
      </c>
      <c r="C161" s="57">
        <f t="shared" si="9"/>
        <v>0</v>
      </c>
      <c r="D161" s="129">
        <v>0</v>
      </c>
      <c r="E161" s="371">
        <f>SUM(E162:E163)</f>
        <v>0</v>
      </c>
      <c r="F161" s="405">
        <f t="shared" si="10"/>
        <v>0</v>
      </c>
      <c r="G161" s="129">
        <f>SUM(G162:G163)</f>
        <v>0</v>
      </c>
      <c r="H161" s="203">
        <f>SUM(H162:H163)</f>
        <v>0</v>
      </c>
      <c r="I161" s="106">
        <f t="shared" si="11"/>
        <v>0</v>
      </c>
      <c r="J161" s="129">
        <f>SUM(J162:J163)</f>
        <v>0</v>
      </c>
      <c r="K161" s="203">
        <f>SUM(K162:K163)</f>
        <v>0</v>
      </c>
      <c r="L161" s="106">
        <f t="shared" si="12"/>
        <v>0</v>
      </c>
      <c r="M161" s="134">
        <f>SUM(M162:M163)</f>
        <v>0</v>
      </c>
      <c r="N161" s="105">
        <f>SUM(N162:N163)</f>
        <v>0</v>
      </c>
      <c r="O161" s="106">
        <f t="shared" si="13"/>
        <v>0</v>
      </c>
      <c r="P161" s="320"/>
    </row>
    <row r="162" spans="1:16" x14ac:dyDescent="0.25">
      <c r="A162" s="30">
        <v>2381</v>
      </c>
      <c r="B162" s="50" t="s">
        <v>141</v>
      </c>
      <c r="C162" s="57">
        <f t="shared" si="9"/>
        <v>0</v>
      </c>
      <c r="D162" s="236">
        <v>0</v>
      </c>
      <c r="E162" s="372"/>
      <c r="F162" s="406">
        <f t="shared" si="10"/>
        <v>0</v>
      </c>
      <c r="G162" s="236"/>
      <c r="H162" s="204"/>
      <c r="I162" s="107">
        <f t="shared" si="11"/>
        <v>0</v>
      </c>
      <c r="J162" s="236"/>
      <c r="K162" s="204"/>
      <c r="L162" s="107">
        <f t="shared" si="12"/>
        <v>0</v>
      </c>
      <c r="M162" s="268"/>
      <c r="N162" s="53"/>
      <c r="O162" s="107">
        <f t="shared" si="13"/>
        <v>0</v>
      </c>
      <c r="P162" s="315"/>
    </row>
    <row r="163" spans="1:16" ht="24" x14ac:dyDescent="0.25">
      <c r="A163" s="35">
        <v>2389</v>
      </c>
      <c r="B163" s="56" t="s">
        <v>142</v>
      </c>
      <c r="C163" s="57">
        <f t="shared" si="9"/>
        <v>0</v>
      </c>
      <c r="D163" s="237">
        <v>0</v>
      </c>
      <c r="E163" s="373"/>
      <c r="F163" s="407">
        <f t="shared" si="10"/>
        <v>0</v>
      </c>
      <c r="G163" s="237"/>
      <c r="H163" s="205"/>
      <c r="I163" s="108">
        <f t="shared" si="11"/>
        <v>0</v>
      </c>
      <c r="J163" s="237"/>
      <c r="K163" s="205"/>
      <c r="L163" s="108">
        <f t="shared" si="12"/>
        <v>0</v>
      </c>
      <c r="M163" s="123"/>
      <c r="N163" s="59"/>
      <c r="O163" s="108">
        <f t="shared" si="13"/>
        <v>0</v>
      </c>
      <c r="P163" s="316"/>
    </row>
    <row r="164" spans="1:16" x14ac:dyDescent="0.25">
      <c r="A164" s="104">
        <v>2390</v>
      </c>
      <c r="B164" s="75" t="s">
        <v>143</v>
      </c>
      <c r="C164" s="57">
        <f t="shared" si="9"/>
        <v>0</v>
      </c>
      <c r="D164" s="239">
        <v>0</v>
      </c>
      <c r="E164" s="374"/>
      <c r="F164" s="408">
        <f t="shared" si="10"/>
        <v>0</v>
      </c>
      <c r="G164" s="239"/>
      <c r="H164" s="206"/>
      <c r="I164" s="112">
        <f t="shared" si="11"/>
        <v>0</v>
      </c>
      <c r="J164" s="239"/>
      <c r="K164" s="206"/>
      <c r="L164" s="112">
        <f t="shared" si="12"/>
        <v>0</v>
      </c>
      <c r="M164" s="275"/>
      <c r="N164" s="111"/>
      <c r="O164" s="112">
        <f t="shared" si="13"/>
        <v>0</v>
      </c>
      <c r="P164" s="320"/>
    </row>
    <row r="165" spans="1:16" x14ac:dyDescent="0.25">
      <c r="A165" s="44">
        <v>2400</v>
      </c>
      <c r="B165" s="102" t="s">
        <v>144</v>
      </c>
      <c r="C165" s="45">
        <f t="shared" si="9"/>
        <v>0</v>
      </c>
      <c r="D165" s="241">
        <v>0</v>
      </c>
      <c r="E165" s="375"/>
      <c r="F165" s="410">
        <f t="shared" si="10"/>
        <v>0</v>
      </c>
      <c r="G165" s="241"/>
      <c r="H165" s="208"/>
      <c r="I165" s="118">
        <f t="shared" si="11"/>
        <v>0</v>
      </c>
      <c r="J165" s="241"/>
      <c r="K165" s="208"/>
      <c r="L165" s="118">
        <f t="shared" si="12"/>
        <v>0</v>
      </c>
      <c r="M165" s="276"/>
      <c r="N165" s="117"/>
      <c r="O165" s="118">
        <f t="shared" si="13"/>
        <v>0</v>
      </c>
      <c r="P165" s="318"/>
    </row>
    <row r="166" spans="1:16" ht="24" x14ac:dyDescent="0.25">
      <c r="A166" s="44">
        <v>2500</v>
      </c>
      <c r="B166" s="102" t="s">
        <v>145</v>
      </c>
      <c r="C166" s="45">
        <f t="shared" si="9"/>
        <v>0</v>
      </c>
      <c r="D166" s="235">
        <v>0</v>
      </c>
      <c r="E166" s="370">
        <f>SUM(E167,E172)</f>
        <v>0</v>
      </c>
      <c r="F166" s="404">
        <f t="shared" si="10"/>
        <v>0</v>
      </c>
      <c r="G166" s="235">
        <f>SUM(G167,G172)</f>
        <v>0</v>
      </c>
      <c r="H166" s="103">
        <f t="shared" ref="H166" si="17">SUM(H167,H172)</f>
        <v>0</v>
      </c>
      <c r="I166" s="113">
        <f t="shared" si="11"/>
        <v>0</v>
      </c>
      <c r="J166" s="235">
        <f>SUM(J167,J172)</f>
        <v>0</v>
      </c>
      <c r="K166" s="103">
        <f t="shared" ref="K166" si="18">SUM(K167,K172)</f>
        <v>0</v>
      </c>
      <c r="L166" s="113">
        <f t="shared" si="12"/>
        <v>0</v>
      </c>
      <c r="M166" s="138">
        <f t="shared" ref="M166:N166" si="19">SUM(M167,M172)</f>
        <v>0</v>
      </c>
      <c r="N166" s="128">
        <f t="shared" si="19"/>
        <v>0</v>
      </c>
      <c r="O166" s="154">
        <f t="shared" si="13"/>
        <v>0</v>
      </c>
      <c r="P166" s="325"/>
    </row>
    <row r="167" spans="1:16" ht="16.5" customHeight="1" x14ac:dyDescent="0.25">
      <c r="A167" s="114">
        <v>2510</v>
      </c>
      <c r="B167" s="50" t="s">
        <v>146</v>
      </c>
      <c r="C167" s="51">
        <f t="shared" si="9"/>
        <v>0</v>
      </c>
      <c r="D167" s="240">
        <v>0</v>
      </c>
      <c r="E167" s="140">
        <f>SUM(E168:E171)</f>
        <v>0</v>
      </c>
      <c r="F167" s="409">
        <f t="shared" si="10"/>
        <v>0</v>
      </c>
      <c r="G167" s="240">
        <f>SUM(G168:G171)</f>
        <v>0</v>
      </c>
      <c r="H167" s="207">
        <f t="shared" ref="H167" si="20">SUM(H168:H171)</f>
        <v>0</v>
      </c>
      <c r="I167" s="115">
        <f t="shared" si="11"/>
        <v>0</v>
      </c>
      <c r="J167" s="240">
        <f>SUM(J168:J171)</f>
        <v>0</v>
      </c>
      <c r="K167" s="207">
        <f t="shared" ref="K167" si="21">SUM(K168:K171)</f>
        <v>0</v>
      </c>
      <c r="L167" s="115">
        <f t="shared" si="12"/>
        <v>0</v>
      </c>
      <c r="M167" s="282">
        <f t="shared" ref="M167:N167" si="22">SUM(M168:M171)</f>
        <v>0</v>
      </c>
      <c r="N167" s="285">
        <f t="shared" si="22"/>
        <v>0</v>
      </c>
      <c r="O167" s="290">
        <f t="shared" si="13"/>
        <v>0</v>
      </c>
      <c r="P167" s="319"/>
    </row>
    <row r="168" spans="1:16" ht="24" x14ac:dyDescent="0.25">
      <c r="A168" s="36">
        <v>2512</v>
      </c>
      <c r="B168" s="56" t="s">
        <v>147</v>
      </c>
      <c r="C168" s="57">
        <f t="shared" si="9"/>
        <v>0</v>
      </c>
      <c r="D168" s="237">
        <v>0</v>
      </c>
      <c r="E168" s="373"/>
      <c r="F168" s="407">
        <f t="shared" si="10"/>
        <v>0</v>
      </c>
      <c r="G168" s="237"/>
      <c r="H168" s="205"/>
      <c r="I168" s="108">
        <f t="shared" si="11"/>
        <v>0</v>
      </c>
      <c r="J168" s="237"/>
      <c r="K168" s="205"/>
      <c r="L168" s="108">
        <f t="shared" si="12"/>
        <v>0</v>
      </c>
      <c r="M168" s="123"/>
      <c r="N168" s="59"/>
      <c r="O168" s="108">
        <f t="shared" si="13"/>
        <v>0</v>
      </c>
      <c r="P168" s="316"/>
    </row>
    <row r="169" spans="1:16" ht="36" x14ac:dyDescent="0.25">
      <c r="A169" s="36">
        <v>2513</v>
      </c>
      <c r="B169" s="56" t="s">
        <v>148</v>
      </c>
      <c r="C169" s="57">
        <f t="shared" si="9"/>
        <v>0</v>
      </c>
      <c r="D169" s="237">
        <v>0</v>
      </c>
      <c r="E169" s="373"/>
      <c r="F169" s="407">
        <f t="shared" si="10"/>
        <v>0</v>
      </c>
      <c r="G169" s="237"/>
      <c r="H169" s="205"/>
      <c r="I169" s="108">
        <f t="shared" si="11"/>
        <v>0</v>
      </c>
      <c r="J169" s="237"/>
      <c r="K169" s="205"/>
      <c r="L169" s="108">
        <f t="shared" si="12"/>
        <v>0</v>
      </c>
      <c r="M169" s="123"/>
      <c r="N169" s="59"/>
      <c r="O169" s="108">
        <f t="shared" si="13"/>
        <v>0</v>
      </c>
      <c r="P169" s="316"/>
    </row>
    <row r="170" spans="1:16" ht="24" x14ac:dyDescent="0.25">
      <c r="A170" s="36">
        <v>2515</v>
      </c>
      <c r="B170" s="56" t="s">
        <v>149</v>
      </c>
      <c r="C170" s="57">
        <f t="shared" si="9"/>
        <v>0</v>
      </c>
      <c r="D170" s="237">
        <v>0</v>
      </c>
      <c r="E170" s="373"/>
      <c r="F170" s="407">
        <f t="shared" si="10"/>
        <v>0</v>
      </c>
      <c r="G170" s="237"/>
      <c r="H170" s="205"/>
      <c r="I170" s="108">
        <f t="shared" si="11"/>
        <v>0</v>
      </c>
      <c r="J170" s="237"/>
      <c r="K170" s="205"/>
      <c r="L170" s="108">
        <f t="shared" si="12"/>
        <v>0</v>
      </c>
      <c r="M170" s="123"/>
      <c r="N170" s="59"/>
      <c r="O170" s="108">
        <f t="shared" si="13"/>
        <v>0</v>
      </c>
      <c r="P170" s="316"/>
    </row>
    <row r="171" spans="1:16" ht="24" x14ac:dyDescent="0.25">
      <c r="A171" s="36">
        <v>2519</v>
      </c>
      <c r="B171" s="56" t="s">
        <v>150</v>
      </c>
      <c r="C171" s="57">
        <f t="shared" si="9"/>
        <v>0</v>
      </c>
      <c r="D171" s="237">
        <v>0</v>
      </c>
      <c r="E171" s="373"/>
      <c r="F171" s="407">
        <f t="shared" si="10"/>
        <v>0</v>
      </c>
      <c r="G171" s="237"/>
      <c r="H171" s="205"/>
      <c r="I171" s="108">
        <f t="shared" si="11"/>
        <v>0</v>
      </c>
      <c r="J171" s="237"/>
      <c r="K171" s="205"/>
      <c r="L171" s="108">
        <f t="shared" si="12"/>
        <v>0</v>
      </c>
      <c r="M171" s="123"/>
      <c r="N171" s="59"/>
      <c r="O171" s="108">
        <f t="shared" si="13"/>
        <v>0</v>
      </c>
      <c r="P171" s="316"/>
    </row>
    <row r="172" spans="1:16" ht="24" x14ac:dyDescent="0.25">
      <c r="A172" s="109">
        <v>2520</v>
      </c>
      <c r="B172" s="56" t="s">
        <v>151</v>
      </c>
      <c r="C172" s="57">
        <f t="shared" si="9"/>
        <v>0</v>
      </c>
      <c r="D172" s="237">
        <v>0</v>
      </c>
      <c r="E172" s="373"/>
      <c r="F172" s="407">
        <f t="shared" si="10"/>
        <v>0</v>
      </c>
      <c r="G172" s="237"/>
      <c r="H172" s="205"/>
      <c r="I172" s="108">
        <f t="shared" si="11"/>
        <v>0</v>
      </c>
      <c r="J172" s="237"/>
      <c r="K172" s="205"/>
      <c r="L172" s="108">
        <f t="shared" si="12"/>
        <v>0</v>
      </c>
      <c r="M172" s="123"/>
      <c r="N172" s="59"/>
      <c r="O172" s="108">
        <f t="shared" si="13"/>
        <v>0</v>
      </c>
      <c r="P172" s="316"/>
    </row>
    <row r="173" spans="1:16" s="119" customFormat="1" ht="48" x14ac:dyDescent="0.25">
      <c r="A173" s="17">
        <v>2800</v>
      </c>
      <c r="B173" s="50" t="s">
        <v>152</v>
      </c>
      <c r="C173" s="51">
        <f t="shared" si="9"/>
        <v>0</v>
      </c>
      <c r="D173" s="219">
        <v>0</v>
      </c>
      <c r="E173" s="353"/>
      <c r="F173" s="387">
        <f t="shared" si="10"/>
        <v>0</v>
      </c>
      <c r="G173" s="219"/>
      <c r="H173" s="189"/>
      <c r="I173" s="34">
        <f t="shared" si="11"/>
        <v>0</v>
      </c>
      <c r="J173" s="219"/>
      <c r="K173" s="189"/>
      <c r="L173" s="34">
        <f t="shared" si="12"/>
        <v>0</v>
      </c>
      <c r="M173" s="264"/>
      <c r="N173" s="33"/>
      <c r="O173" s="34">
        <f t="shared" si="13"/>
        <v>0</v>
      </c>
      <c r="P173" s="315"/>
    </row>
    <row r="174" spans="1:16" x14ac:dyDescent="0.25">
      <c r="A174" s="98">
        <v>3000</v>
      </c>
      <c r="B174" s="98" t="s">
        <v>153</v>
      </c>
      <c r="C174" s="99">
        <f t="shared" si="9"/>
        <v>0</v>
      </c>
      <c r="D174" s="234">
        <v>0</v>
      </c>
      <c r="E174" s="369">
        <f>SUM(E175,E185)</f>
        <v>0</v>
      </c>
      <c r="F174" s="403">
        <f t="shared" si="10"/>
        <v>0</v>
      </c>
      <c r="G174" s="234">
        <f>SUM(G175,G185)</f>
        <v>0</v>
      </c>
      <c r="H174" s="202">
        <f>SUM(H175,H185)</f>
        <v>0</v>
      </c>
      <c r="I174" s="101">
        <f t="shared" si="11"/>
        <v>0</v>
      </c>
      <c r="J174" s="234">
        <f>SUM(J175,J185)</f>
        <v>0</v>
      </c>
      <c r="K174" s="202">
        <f>SUM(K175,K185)</f>
        <v>0</v>
      </c>
      <c r="L174" s="101">
        <f t="shared" si="12"/>
        <v>0</v>
      </c>
      <c r="M174" s="137">
        <f>SUM(M175,M185)</f>
        <v>0</v>
      </c>
      <c r="N174" s="100">
        <f>SUM(N175,N185)</f>
        <v>0</v>
      </c>
      <c r="O174" s="101">
        <f t="shared" si="13"/>
        <v>0</v>
      </c>
      <c r="P174" s="324"/>
    </row>
    <row r="175" spans="1:16" ht="24" x14ac:dyDescent="0.25">
      <c r="A175" s="44">
        <v>3200</v>
      </c>
      <c r="B175" s="120" t="s">
        <v>312</v>
      </c>
      <c r="C175" s="45">
        <f t="shared" si="9"/>
        <v>0</v>
      </c>
      <c r="D175" s="235">
        <v>0</v>
      </c>
      <c r="E175" s="370">
        <f>SUM(E176,E180)</f>
        <v>0</v>
      </c>
      <c r="F175" s="404">
        <f t="shared" si="10"/>
        <v>0</v>
      </c>
      <c r="G175" s="235">
        <f>SUM(G176,G180)</f>
        <v>0</v>
      </c>
      <c r="H175" s="103">
        <f t="shared" ref="H175" si="23">SUM(H176,H180)</f>
        <v>0</v>
      </c>
      <c r="I175" s="113">
        <f t="shared" si="11"/>
        <v>0</v>
      </c>
      <c r="J175" s="235">
        <f>SUM(J176,J180)</f>
        <v>0</v>
      </c>
      <c r="K175" s="103">
        <f t="shared" ref="K175" si="24">SUM(K176,K180)</f>
        <v>0</v>
      </c>
      <c r="L175" s="113">
        <f t="shared" si="12"/>
        <v>0</v>
      </c>
      <c r="M175" s="138">
        <f t="shared" ref="M175:N175" si="25">SUM(M176,M180)</f>
        <v>0</v>
      </c>
      <c r="N175" s="128">
        <f t="shared" si="25"/>
        <v>0</v>
      </c>
      <c r="O175" s="154">
        <f t="shared" si="13"/>
        <v>0</v>
      </c>
      <c r="P175" s="325"/>
    </row>
    <row r="176" spans="1:16" ht="50.25" customHeight="1" x14ac:dyDescent="0.25">
      <c r="A176" s="114">
        <v>3260</v>
      </c>
      <c r="B176" s="50" t="s">
        <v>154</v>
      </c>
      <c r="C176" s="51">
        <f t="shared" si="9"/>
        <v>0</v>
      </c>
      <c r="D176" s="240">
        <v>0</v>
      </c>
      <c r="E176" s="140">
        <f>SUM(E177:E179)</f>
        <v>0</v>
      </c>
      <c r="F176" s="409">
        <f t="shared" si="10"/>
        <v>0</v>
      </c>
      <c r="G176" s="240">
        <f>SUM(G177:G179)</f>
        <v>0</v>
      </c>
      <c r="H176" s="207">
        <f>SUM(H177:H179)</f>
        <v>0</v>
      </c>
      <c r="I176" s="115">
        <f t="shared" si="11"/>
        <v>0</v>
      </c>
      <c r="J176" s="240">
        <f>SUM(J177:J179)</f>
        <v>0</v>
      </c>
      <c r="K176" s="207">
        <f>SUM(K177:K179)</f>
        <v>0</v>
      </c>
      <c r="L176" s="115">
        <f t="shared" si="12"/>
        <v>0</v>
      </c>
      <c r="M176" s="139">
        <f>SUM(M177:M179)</f>
        <v>0</v>
      </c>
      <c r="N176" s="67">
        <f>SUM(N177:N179)</f>
        <v>0</v>
      </c>
      <c r="O176" s="115">
        <f t="shared" si="13"/>
        <v>0</v>
      </c>
      <c r="P176" s="315"/>
    </row>
    <row r="177" spans="1:16" ht="24" x14ac:dyDescent="0.25">
      <c r="A177" s="36">
        <v>3261</v>
      </c>
      <c r="B177" s="56" t="s">
        <v>155</v>
      </c>
      <c r="C177" s="57">
        <f t="shared" si="9"/>
        <v>0</v>
      </c>
      <c r="D177" s="237">
        <v>0</v>
      </c>
      <c r="E177" s="373"/>
      <c r="F177" s="407">
        <f t="shared" si="10"/>
        <v>0</v>
      </c>
      <c r="G177" s="237"/>
      <c r="H177" s="205"/>
      <c r="I177" s="108">
        <f t="shared" si="11"/>
        <v>0</v>
      </c>
      <c r="J177" s="237"/>
      <c r="K177" s="205"/>
      <c r="L177" s="108">
        <f t="shared" si="12"/>
        <v>0</v>
      </c>
      <c r="M177" s="123"/>
      <c r="N177" s="59"/>
      <c r="O177" s="108">
        <f t="shared" si="13"/>
        <v>0</v>
      </c>
      <c r="P177" s="316"/>
    </row>
    <row r="178" spans="1:16" ht="36" x14ac:dyDescent="0.25">
      <c r="A178" s="36">
        <v>3262</v>
      </c>
      <c r="B178" s="56" t="s">
        <v>313</v>
      </c>
      <c r="C178" s="57">
        <f t="shared" si="9"/>
        <v>0</v>
      </c>
      <c r="D178" s="237">
        <v>0</v>
      </c>
      <c r="E178" s="373"/>
      <c r="F178" s="407">
        <f t="shared" si="10"/>
        <v>0</v>
      </c>
      <c r="G178" s="237"/>
      <c r="H178" s="205"/>
      <c r="I178" s="108">
        <f t="shared" si="11"/>
        <v>0</v>
      </c>
      <c r="J178" s="237"/>
      <c r="K178" s="205"/>
      <c r="L178" s="108">
        <f t="shared" si="12"/>
        <v>0</v>
      </c>
      <c r="M178" s="123"/>
      <c r="N178" s="59"/>
      <c r="O178" s="108">
        <f t="shared" si="13"/>
        <v>0</v>
      </c>
      <c r="P178" s="316"/>
    </row>
    <row r="179" spans="1:16" ht="24" x14ac:dyDescent="0.25">
      <c r="A179" s="36">
        <v>3263</v>
      </c>
      <c r="B179" s="56" t="s">
        <v>156</v>
      </c>
      <c r="C179" s="57">
        <f t="shared" si="9"/>
        <v>0</v>
      </c>
      <c r="D179" s="237">
        <v>0</v>
      </c>
      <c r="E179" s="373"/>
      <c r="F179" s="407">
        <f t="shared" si="10"/>
        <v>0</v>
      </c>
      <c r="G179" s="237"/>
      <c r="H179" s="205"/>
      <c r="I179" s="108">
        <f t="shared" si="11"/>
        <v>0</v>
      </c>
      <c r="J179" s="237"/>
      <c r="K179" s="205"/>
      <c r="L179" s="108">
        <f t="shared" si="12"/>
        <v>0</v>
      </c>
      <c r="M179" s="123"/>
      <c r="N179" s="59"/>
      <c r="O179" s="108">
        <f t="shared" si="13"/>
        <v>0</v>
      </c>
      <c r="P179" s="316"/>
    </row>
    <row r="180" spans="1:16" ht="84" x14ac:dyDescent="0.25">
      <c r="A180" s="114">
        <v>3290</v>
      </c>
      <c r="B180" s="50" t="s">
        <v>314</v>
      </c>
      <c r="C180" s="57">
        <f t="shared" ref="C180:C256" si="26">F180+I180+L180+O180</f>
        <v>0</v>
      </c>
      <c r="D180" s="240">
        <v>0</v>
      </c>
      <c r="E180" s="140">
        <f>SUM(E181:E184)</f>
        <v>0</v>
      </c>
      <c r="F180" s="409">
        <f t="shared" si="10"/>
        <v>0</v>
      </c>
      <c r="G180" s="240">
        <f>SUM(G181:G184)</f>
        <v>0</v>
      </c>
      <c r="H180" s="207">
        <f t="shared" ref="H180" si="27">SUM(H181:H184)</f>
        <v>0</v>
      </c>
      <c r="I180" s="115">
        <f t="shared" si="11"/>
        <v>0</v>
      </c>
      <c r="J180" s="240">
        <f>SUM(J181:J184)</f>
        <v>0</v>
      </c>
      <c r="K180" s="207">
        <f t="shared" ref="K180" si="28">SUM(K181:K184)</f>
        <v>0</v>
      </c>
      <c r="L180" s="115">
        <f t="shared" si="12"/>
        <v>0</v>
      </c>
      <c r="M180" s="142">
        <f t="shared" ref="M180:N180" si="29">SUM(M181:M184)</f>
        <v>0</v>
      </c>
      <c r="N180" s="286">
        <f t="shared" si="29"/>
        <v>0</v>
      </c>
      <c r="O180" s="291">
        <f t="shared" si="13"/>
        <v>0</v>
      </c>
      <c r="P180" s="327"/>
    </row>
    <row r="181" spans="1:16" ht="72" x14ac:dyDescent="0.25">
      <c r="A181" s="36">
        <v>3291</v>
      </c>
      <c r="B181" s="56" t="s">
        <v>157</v>
      </c>
      <c r="C181" s="57">
        <f t="shared" si="26"/>
        <v>0</v>
      </c>
      <c r="D181" s="237">
        <v>0</v>
      </c>
      <c r="E181" s="373"/>
      <c r="F181" s="407">
        <f t="shared" ref="F181:F244" si="30">D181+E181</f>
        <v>0</v>
      </c>
      <c r="G181" s="237"/>
      <c r="H181" s="205"/>
      <c r="I181" s="108">
        <f t="shared" ref="I181:I244" si="31">G181+H181</f>
        <v>0</v>
      </c>
      <c r="J181" s="237"/>
      <c r="K181" s="205"/>
      <c r="L181" s="108">
        <f t="shared" ref="L181:L244" si="32">J181+K181</f>
        <v>0</v>
      </c>
      <c r="M181" s="123"/>
      <c r="N181" s="59"/>
      <c r="O181" s="108">
        <f t="shared" ref="O181:O244" si="33">M181+N181</f>
        <v>0</v>
      </c>
      <c r="P181" s="316"/>
    </row>
    <row r="182" spans="1:16" ht="72" x14ac:dyDescent="0.25">
      <c r="A182" s="36">
        <v>3292</v>
      </c>
      <c r="B182" s="56" t="s">
        <v>315</v>
      </c>
      <c r="C182" s="57">
        <f t="shared" si="26"/>
        <v>0</v>
      </c>
      <c r="D182" s="237">
        <v>0</v>
      </c>
      <c r="E182" s="373"/>
      <c r="F182" s="407">
        <f t="shared" si="30"/>
        <v>0</v>
      </c>
      <c r="G182" s="237"/>
      <c r="H182" s="205"/>
      <c r="I182" s="108">
        <f t="shared" si="31"/>
        <v>0</v>
      </c>
      <c r="J182" s="237"/>
      <c r="K182" s="205"/>
      <c r="L182" s="108">
        <f t="shared" si="32"/>
        <v>0</v>
      </c>
      <c r="M182" s="123"/>
      <c r="N182" s="59"/>
      <c r="O182" s="108">
        <f t="shared" si="33"/>
        <v>0</v>
      </c>
      <c r="P182" s="316"/>
    </row>
    <row r="183" spans="1:16" ht="72" x14ac:dyDescent="0.25">
      <c r="A183" s="36">
        <v>3293</v>
      </c>
      <c r="B183" s="56" t="s">
        <v>316</v>
      </c>
      <c r="C183" s="57">
        <f t="shared" si="26"/>
        <v>0</v>
      </c>
      <c r="D183" s="237">
        <v>0</v>
      </c>
      <c r="E183" s="373"/>
      <c r="F183" s="407">
        <f t="shared" si="30"/>
        <v>0</v>
      </c>
      <c r="G183" s="237"/>
      <c r="H183" s="205"/>
      <c r="I183" s="108">
        <f t="shared" si="31"/>
        <v>0</v>
      </c>
      <c r="J183" s="237"/>
      <c r="K183" s="205"/>
      <c r="L183" s="108">
        <f t="shared" si="32"/>
        <v>0</v>
      </c>
      <c r="M183" s="123"/>
      <c r="N183" s="59"/>
      <c r="O183" s="108">
        <f t="shared" si="33"/>
        <v>0</v>
      </c>
      <c r="P183" s="316"/>
    </row>
    <row r="184" spans="1:16" ht="60" x14ac:dyDescent="0.25">
      <c r="A184" s="124">
        <v>3294</v>
      </c>
      <c r="B184" s="56" t="s">
        <v>158</v>
      </c>
      <c r="C184" s="122">
        <f t="shared" si="26"/>
        <v>0</v>
      </c>
      <c r="D184" s="242">
        <v>0</v>
      </c>
      <c r="E184" s="376"/>
      <c r="F184" s="411">
        <f t="shared" si="30"/>
        <v>0</v>
      </c>
      <c r="G184" s="242"/>
      <c r="H184" s="209"/>
      <c r="I184" s="149">
        <f t="shared" si="31"/>
        <v>0</v>
      </c>
      <c r="J184" s="242"/>
      <c r="K184" s="209"/>
      <c r="L184" s="149">
        <f t="shared" si="32"/>
        <v>0</v>
      </c>
      <c r="M184" s="126"/>
      <c r="N184" s="125"/>
      <c r="O184" s="149">
        <f t="shared" si="33"/>
        <v>0</v>
      </c>
      <c r="P184" s="327"/>
    </row>
    <row r="185" spans="1:16" ht="48" x14ac:dyDescent="0.25">
      <c r="A185" s="71">
        <v>3300</v>
      </c>
      <c r="B185" s="120" t="s">
        <v>159</v>
      </c>
      <c r="C185" s="127">
        <f t="shared" si="26"/>
        <v>0</v>
      </c>
      <c r="D185" s="243">
        <v>0</v>
      </c>
      <c r="E185" s="377">
        <f>SUM(E186:E187)</f>
        <v>0</v>
      </c>
      <c r="F185" s="412">
        <f t="shared" si="30"/>
        <v>0</v>
      </c>
      <c r="G185" s="243">
        <f>SUM(G186:G187)</f>
        <v>0</v>
      </c>
      <c r="H185" s="210">
        <f t="shared" ref="H185" si="34">SUM(H186:H187)</f>
        <v>0</v>
      </c>
      <c r="I185" s="154">
        <f t="shared" si="31"/>
        <v>0</v>
      </c>
      <c r="J185" s="243">
        <f>SUM(J186:J187)</f>
        <v>0</v>
      </c>
      <c r="K185" s="210">
        <f t="shared" ref="K185" si="35">SUM(K186:K187)</f>
        <v>0</v>
      </c>
      <c r="L185" s="154">
        <f t="shared" si="32"/>
        <v>0</v>
      </c>
      <c r="M185" s="138">
        <f t="shared" ref="M185:N185" si="36">SUM(M186:M187)</f>
        <v>0</v>
      </c>
      <c r="N185" s="128">
        <f t="shared" si="36"/>
        <v>0</v>
      </c>
      <c r="O185" s="154">
        <f t="shared" si="33"/>
        <v>0</v>
      </c>
      <c r="P185" s="325"/>
    </row>
    <row r="186" spans="1:16" ht="48" x14ac:dyDescent="0.25">
      <c r="A186" s="74">
        <v>3310</v>
      </c>
      <c r="B186" s="75" t="s">
        <v>160</v>
      </c>
      <c r="C186" s="80">
        <f t="shared" si="26"/>
        <v>0</v>
      </c>
      <c r="D186" s="239">
        <v>0</v>
      </c>
      <c r="E186" s="374"/>
      <c r="F186" s="408">
        <f t="shared" si="30"/>
        <v>0</v>
      </c>
      <c r="G186" s="239"/>
      <c r="H186" s="206"/>
      <c r="I186" s="112">
        <f t="shared" si="31"/>
        <v>0</v>
      </c>
      <c r="J186" s="239"/>
      <c r="K186" s="206"/>
      <c r="L186" s="112">
        <f t="shared" si="32"/>
        <v>0</v>
      </c>
      <c r="M186" s="275"/>
      <c r="N186" s="111"/>
      <c r="O186" s="112">
        <f t="shared" si="33"/>
        <v>0</v>
      </c>
      <c r="P186" s="320"/>
    </row>
    <row r="187" spans="1:16" ht="58.5" customHeight="1" x14ac:dyDescent="0.25">
      <c r="A187" s="31">
        <v>3320</v>
      </c>
      <c r="B187" s="50" t="s">
        <v>161</v>
      </c>
      <c r="C187" s="51">
        <f t="shared" si="26"/>
        <v>0</v>
      </c>
      <c r="D187" s="236">
        <v>0</v>
      </c>
      <c r="E187" s="372"/>
      <c r="F187" s="406">
        <f t="shared" si="30"/>
        <v>0</v>
      </c>
      <c r="G187" s="236"/>
      <c r="H187" s="204"/>
      <c r="I187" s="107">
        <f t="shared" si="31"/>
        <v>0</v>
      </c>
      <c r="J187" s="236"/>
      <c r="K187" s="204"/>
      <c r="L187" s="107">
        <f t="shared" si="32"/>
        <v>0</v>
      </c>
      <c r="M187" s="268"/>
      <c r="N187" s="53"/>
      <c r="O187" s="107">
        <f t="shared" si="33"/>
        <v>0</v>
      </c>
      <c r="P187" s="315"/>
    </row>
    <row r="188" spans="1:16" x14ac:dyDescent="0.25">
      <c r="A188" s="130">
        <v>4000</v>
      </c>
      <c r="B188" s="98" t="s">
        <v>162</v>
      </c>
      <c r="C188" s="99">
        <f t="shared" si="26"/>
        <v>0</v>
      </c>
      <c r="D188" s="234">
        <v>0</v>
      </c>
      <c r="E188" s="369">
        <f>SUM(E189,E192)</f>
        <v>0</v>
      </c>
      <c r="F188" s="403">
        <f t="shared" si="30"/>
        <v>0</v>
      </c>
      <c r="G188" s="234">
        <f>SUM(G189,G192)</f>
        <v>0</v>
      </c>
      <c r="H188" s="202">
        <f>SUM(H189,H192)</f>
        <v>0</v>
      </c>
      <c r="I188" s="101">
        <f t="shared" si="31"/>
        <v>0</v>
      </c>
      <c r="J188" s="234">
        <f>SUM(J189,J192)</f>
        <v>0</v>
      </c>
      <c r="K188" s="202">
        <f>SUM(K189,K192)</f>
        <v>0</v>
      </c>
      <c r="L188" s="101">
        <f t="shared" si="32"/>
        <v>0</v>
      </c>
      <c r="M188" s="137">
        <f>SUM(M189,M192)</f>
        <v>0</v>
      </c>
      <c r="N188" s="100">
        <f>SUM(N189,N192)</f>
        <v>0</v>
      </c>
      <c r="O188" s="101">
        <f t="shared" si="33"/>
        <v>0</v>
      </c>
      <c r="P188" s="324"/>
    </row>
    <row r="189" spans="1:16" ht="24" x14ac:dyDescent="0.25">
      <c r="A189" s="131">
        <v>4200</v>
      </c>
      <c r="B189" s="102" t="s">
        <v>163</v>
      </c>
      <c r="C189" s="45">
        <f t="shared" si="26"/>
        <v>0</v>
      </c>
      <c r="D189" s="235">
        <v>0</v>
      </c>
      <c r="E189" s="370">
        <f>SUM(E190,E191)</f>
        <v>0</v>
      </c>
      <c r="F189" s="404">
        <f t="shared" si="30"/>
        <v>0</v>
      </c>
      <c r="G189" s="235">
        <f>SUM(G190,G191)</f>
        <v>0</v>
      </c>
      <c r="H189" s="103">
        <f>SUM(H190,H191)</f>
        <v>0</v>
      </c>
      <c r="I189" s="113">
        <f t="shared" si="31"/>
        <v>0</v>
      </c>
      <c r="J189" s="235">
        <f>SUM(J190,J191)</f>
        <v>0</v>
      </c>
      <c r="K189" s="103">
        <f>SUM(K190,K191)</f>
        <v>0</v>
      </c>
      <c r="L189" s="113">
        <f t="shared" si="32"/>
        <v>0</v>
      </c>
      <c r="M189" s="121">
        <f>SUM(M190,M191)</f>
        <v>0</v>
      </c>
      <c r="N189" s="48">
        <f>SUM(N190,N191)</f>
        <v>0</v>
      </c>
      <c r="O189" s="113">
        <f t="shared" si="33"/>
        <v>0</v>
      </c>
      <c r="P189" s="318"/>
    </row>
    <row r="190" spans="1:16" ht="36" x14ac:dyDescent="0.25">
      <c r="A190" s="114">
        <v>4240</v>
      </c>
      <c r="B190" s="50" t="s">
        <v>317</v>
      </c>
      <c r="C190" s="51">
        <f t="shared" si="26"/>
        <v>0</v>
      </c>
      <c r="D190" s="236">
        <v>0</v>
      </c>
      <c r="E190" s="372"/>
      <c r="F190" s="406">
        <f t="shared" si="30"/>
        <v>0</v>
      </c>
      <c r="G190" s="236"/>
      <c r="H190" s="204"/>
      <c r="I190" s="107">
        <f t="shared" si="31"/>
        <v>0</v>
      </c>
      <c r="J190" s="236"/>
      <c r="K190" s="204"/>
      <c r="L190" s="107">
        <f t="shared" si="32"/>
        <v>0</v>
      </c>
      <c r="M190" s="268"/>
      <c r="N190" s="53"/>
      <c r="O190" s="107">
        <f t="shared" si="33"/>
        <v>0</v>
      </c>
      <c r="P190" s="315"/>
    </row>
    <row r="191" spans="1:16" ht="24" x14ac:dyDescent="0.25">
      <c r="A191" s="109">
        <v>4250</v>
      </c>
      <c r="B191" s="56" t="s">
        <v>164</v>
      </c>
      <c r="C191" s="57">
        <f t="shared" si="26"/>
        <v>0</v>
      </c>
      <c r="D191" s="237">
        <v>0</v>
      </c>
      <c r="E191" s="373"/>
      <c r="F191" s="407">
        <f t="shared" si="30"/>
        <v>0</v>
      </c>
      <c r="G191" s="237"/>
      <c r="H191" s="205"/>
      <c r="I191" s="108">
        <f t="shared" si="31"/>
        <v>0</v>
      </c>
      <c r="J191" s="237"/>
      <c r="K191" s="205"/>
      <c r="L191" s="108">
        <f t="shared" si="32"/>
        <v>0</v>
      </c>
      <c r="M191" s="123"/>
      <c r="N191" s="59"/>
      <c r="O191" s="108">
        <f t="shared" si="33"/>
        <v>0</v>
      </c>
      <c r="P191" s="316"/>
    </row>
    <row r="192" spans="1:16" x14ac:dyDescent="0.25">
      <c r="A192" s="44">
        <v>4300</v>
      </c>
      <c r="B192" s="102" t="s">
        <v>165</v>
      </c>
      <c r="C192" s="45">
        <f t="shared" si="26"/>
        <v>0</v>
      </c>
      <c r="D192" s="235">
        <v>0</v>
      </c>
      <c r="E192" s="370">
        <f>SUM(E193)</f>
        <v>0</v>
      </c>
      <c r="F192" s="404">
        <f t="shared" si="30"/>
        <v>0</v>
      </c>
      <c r="G192" s="235">
        <f>SUM(G193)</f>
        <v>0</v>
      </c>
      <c r="H192" s="103">
        <f>SUM(H193)</f>
        <v>0</v>
      </c>
      <c r="I192" s="113">
        <f t="shared" si="31"/>
        <v>0</v>
      </c>
      <c r="J192" s="235">
        <f>SUM(J193)</f>
        <v>0</v>
      </c>
      <c r="K192" s="103">
        <f>SUM(K193)</f>
        <v>0</v>
      </c>
      <c r="L192" s="113">
        <f t="shared" si="32"/>
        <v>0</v>
      </c>
      <c r="M192" s="121">
        <f>SUM(M193)</f>
        <v>0</v>
      </c>
      <c r="N192" s="48">
        <f>SUM(N193)</f>
        <v>0</v>
      </c>
      <c r="O192" s="113">
        <f t="shared" si="33"/>
        <v>0</v>
      </c>
      <c r="P192" s="318"/>
    </row>
    <row r="193" spans="1:16" ht="24" x14ac:dyDescent="0.25">
      <c r="A193" s="114">
        <v>4310</v>
      </c>
      <c r="B193" s="50" t="s">
        <v>166</v>
      </c>
      <c r="C193" s="51">
        <f t="shared" si="26"/>
        <v>0</v>
      </c>
      <c r="D193" s="240">
        <v>0</v>
      </c>
      <c r="E193" s="140">
        <f>SUM(E194:E194)</f>
        <v>0</v>
      </c>
      <c r="F193" s="409">
        <f t="shared" si="30"/>
        <v>0</v>
      </c>
      <c r="G193" s="240">
        <f>SUM(G194:G194)</f>
        <v>0</v>
      </c>
      <c r="H193" s="207">
        <f>SUM(H194:H194)</f>
        <v>0</v>
      </c>
      <c r="I193" s="115">
        <f t="shared" si="31"/>
        <v>0</v>
      </c>
      <c r="J193" s="240">
        <f>SUM(J194:J194)</f>
        <v>0</v>
      </c>
      <c r="K193" s="207">
        <f>SUM(K194:K194)</f>
        <v>0</v>
      </c>
      <c r="L193" s="115">
        <f t="shared" si="32"/>
        <v>0</v>
      </c>
      <c r="M193" s="139">
        <f>SUM(M194:M194)</f>
        <v>0</v>
      </c>
      <c r="N193" s="67">
        <f>SUM(N194:N194)</f>
        <v>0</v>
      </c>
      <c r="O193" s="115">
        <f t="shared" si="33"/>
        <v>0</v>
      </c>
      <c r="P193" s="315"/>
    </row>
    <row r="194" spans="1:16" ht="36" x14ac:dyDescent="0.25">
      <c r="A194" s="36">
        <v>4311</v>
      </c>
      <c r="B194" s="56" t="s">
        <v>318</v>
      </c>
      <c r="C194" s="57">
        <f t="shared" si="26"/>
        <v>0</v>
      </c>
      <c r="D194" s="237">
        <v>0</v>
      </c>
      <c r="E194" s="373"/>
      <c r="F194" s="407">
        <f t="shared" si="30"/>
        <v>0</v>
      </c>
      <c r="G194" s="237"/>
      <c r="H194" s="205"/>
      <c r="I194" s="108">
        <f t="shared" si="31"/>
        <v>0</v>
      </c>
      <c r="J194" s="237"/>
      <c r="K194" s="205"/>
      <c r="L194" s="108">
        <f t="shared" si="32"/>
        <v>0</v>
      </c>
      <c r="M194" s="123"/>
      <c r="N194" s="59"/>
      <c r="O194" s="108">
        <f t="shared" si="33"/>
        <v>0</v>
      </c>
      <c r="P194" s="316"/>
    </row>
    <row r="195" spans="1:16" s="19" customFormat="1" ht="24" x14ac:dyDescent="0.25">
      <c r="A195" s="132"/>
      <c r="B195" s="17" t="s">
        <v>167</v>
      </c>
      <c r="C195" s="95">
        <f t="shared" si="26"/>
        <v>0</v>
      </c>
      <c r="D195" s="233">
        <v>0</v>
      </c>
      <c r="E195" s="368">
        <f>SUM(E196,E231,E269)</f>
        <v>0</v>
      </c>
      <c r="F195" s="402">
        <f t="shared" si="30"/>
        <v>0</v>
      </c>
      <c r="G195" s="233">
        <f>SUM(G196,G231,G269)</f>
        <v>0</v>
      </c>
      <c r="H195" s="201">
        <f>SUM(H196,H231,H269)</f>
        <v>0</v>
      </c>
      <c r="I195" s="97">
        <f t="shared" si="31"/>
        <v>0</v>
      </c>
      <c r="J195" s="233">
        <f>SUM(J196,J231,J269)</f>
        <v>0</v>
      </c>
      <c r="K195" s="201">
        <f>SUM(K196,K231,K269)</f>
        <v>0</v>
      </c>
      <c r="L195" s="97">
        <f t="shared" si="32"/>
        <v>0</v>
      </c>
      <c r="M195" s="283">
        <f>SUM(M196,M231,M269)</f>
        <v>0</v>
      </c>
      <c r="N195" s="287">
        <f>SUM(N196,N231,N269)</f>
        <v>0</v>
      </c>
      <c r="O195" s="292">
        <f t="shared" si="33"/>
        <v>0</v>
      </c>
      <c r="P195" s="328"/>
    </row>
    <row r="196" spans="1:16" x14ac:dyDescent="0.25">
      <c r="A196" s="98">
        <v>5000</v>
      </c>
      <c r="B196" s="98" t="s">
        <v>168</v>
      </c>
      <c r="C196" s="99">
        <f>F196+I196+L196+O196</f>
        <v>0</v>
      </c>
      <c r="D196" s="234">
        <v>0</v>
      </c>
      <c r="E196" s="369">
        <f>E197+E205</f>
        <v>0</v>
      </c>
      <c r="F196" s="403">
        <f t="shared" si="30"/>
        <v>0</v>
      </c>
      <c r="G196" s="234">
        <f>G197+G205</f>
        <v>0</v>
      </c>
      <c r="H196" s="202">
        <f>H197+H205</f>
        <v>0</v>
      </c>
      <c r="I196" s="101">
        <f t="shared" si="31"/>
        <v>0</v>
      </c>
      <c r="J196" s="234">
        <f>J197+J205</f>
        <v>0</v>
      </c>
      <c r="K196" s="202">
        <f>K197+K205</f>
        <v>0</v>
      </c>
      <c r="L196" s="101">
        <f t="shared" si="32"/>
        <v>0</v>
      </c>
      <c r="M196" s="137">
        <f>M197+M205</f>
        <v>0</v>
      </c>
      <c r="N196" s="100">
        <f>N197+N205</f>
        <v>0</v>
      </c>
      <c r="O196" s="101">
        <f t="shared" si="33"/>
        <v>0</v>
      </c>
      <c r="P196" s="324"/>
    </row>
    <row r="197" spans="1:16" x14ac:dyDescent="0.25">
      <c r="A197" s="44">
        <v>5100</v>
      </c>
      <c r="B197" s="102" t="s">
        <v>169</v>
      </c>
      <c r="C197" s="45">
        <f t="shared" si="26"/>
        <v>0</v>
      </c>
      <c r="D197" s="235">
        <v>0</v>
      </c>
      <c r="E197" s="370">
        <f>E198+E199+E202+E203+E204</f>
        <v>0</v>
      </c>
      <c r="F197" s="404">
        <f t="shared" si="30"/>
        <v>0</v>
      </c>
      <c r="G197" s="235">
        <f>G198+G199+G202+G203+G204</f>
        <v>0</v>
      </c>
      <c r="H197" s="103">
        <f>H198+H199+H202+H203+H204</f>
        <v>0</v>
      </c>
      <c r="I197" s="113">
        <f t="shared" si="31"/>
        <v>0</v>
      </c>
      <c r="J197" s="235">
        <f>J198+J199+J202+J203+J204</f>
        <v>0</v>
      </c>
      <c r="K197" s="103">
        <f>K198+K199+K202+K203+K204</f>
        <v>0</v>
      </c>
      <c r="L197" s="113">
        <f t="shared" si="32"/>
        <v>0</v>
      </c>
      <c r="M197" s="121">
        <f>M198+M199+M202+M203+M204</f>
        <v>0</v>
      </c>
      <c r="N197" s="48">
        <f>N198+N199+N202+N203+N204</f>
        <v>0</v>
      </c>
      <c r="O197" s="113">
        <f t="shared" si="33"/>
        <v>0</v>
      </c>
      <c r="P197" s="318"/>
    </row>
    <row r="198" spans="1:16" x14ac:dyDescent="0.25">
      <c r="A198" s="114">
        <v>5110</v>
      </c>
      <c r="B198" s="50" t="s">
        <v>170</v>
      </c>
      <c r="C198" s="51">
        <f t="shared" si="26"/>
        <v>0</v>
      </c>
      <c r="D198" s="236">
        <v>0</v>
      </c>
      <c r="E198" s="372"/>
      <c r="F198" s="406">
        <f t="shared" si="30"/>
        <v>0</v>
      </c>
      <c r="G198" s="236"/>
      <c r="H198" s="204"/>
      <c r="I198" s="107">
        <f t="shared" si="31"/>
        <v>0</v>
      </c>
      <c r="J198" s="236"/>
      <c r="K198" s="204"/>
      <c r="L198" s="107">
        <f t="shared" si="32"/>
        <v>0</v>
      </c>
      <c r="M198" s="268"/>
      <c r="N198" s="53"/>
      <c r="O198" s="107">
        <f t="shared" si="33"/>
        <v>0</v>
      </c>
      <c r="P198" s="315"/>
    </row>
    <row r="199" spans="1:16" ht="24" x14ac:dyDescent="0.25">
      <c r="A199" s="109">
        <v>5120</v>
      </c>
      <c r="B199" s="56" t="s">
        <v>171</v>
      </c>
      <c r="C199" s="57">
        <f t="shared" si="26"/>
        <v>0</v>
      </c>
      <c r="D199" s="238">
        <v>0</v>
      </c>
      <c r="E199" s="141">
        <f>E200+E201</f>
        <v>0</v>
      </c>
      <c r="F199" s="334">
        <f t="shared" si="30"/>
        <v>0</v>
      </c>
      <c r="G199" s="238">
        <f>G200+G201</f>
        <v>0</v>
      </c>
      <c r="H199" s="116">
        <f>H200+H201</f>
        <v>0</v>
      </c>
      <c r="I199" s="110">
        <f t="shared" si="31"/>
        <v>0</v>
      </c>
      <c r="J199" s="238">
        <f>J200+J201</f>
        <v>0</v>
      </c>
      <c r="K199" s="116">
        <f>K200+K201</f>
        <v>0</v>
      </c>
      <c r="L199" s="110">
        <f t="shared" si="32"/>
        <v>0</v>
      </c>
      <c r="M199" s="133">
        <f>M200+M201</f>
        <v>0</v>
      </c>
      <c r="N199" s="40">
        <f>N200+N201</f>
        <v>0</v>
      </c>
      <c r="O199" s="110">
        <f t="shared" si="33"/>
        <v>0</v>
      </c>
      <c r="P199" s="316"/>
    </row>
    <row r="200" spans="1:16" x14ac:dyDescent="0.25">
      <c r="A200" s="36">
        <v>5121</v>
      </c>
      <c r="B200" s="56" t="s">
        <v>172</v>
      </c>
      <c r="C200" s="57">
        <f t="shared" si="26"/>
        <v>0</v>
      </c>
      <c r="D200" s="237">
        <v>0</v>
      </c>
      <c r="E200" s="373"/>
      <c r="F200" s="407">
        <f t="shared" si="30"/>
        <v>0</v>
      </c>
      <c r="G200" s="237"/>
      <c r="H200" s="205"/>
      <c r="I200" s="108">
        <f t="shared" si="31"/>
        <v>0</v>
      </c>
      <c r="J200" s="237"/>
      <c r="K200" s="205"/>
      <c r="L200" s="108">
        <f t="shared" si="32"/>
        <v>0</v>
      </c>
      <c r="M200" s="123"/>
      <c r="N200" s="59"/>
      <c r="O200" s="108">
        <f t="shared" si="33"/>
        <v>0</v>
      </c>
      <c r="P200" s="316"/>
    </row>
    <row r="201" spans="1:16" ht="35.25" customHeight="1" x14ac:dyDescent="0.25">
      <c r="A201" s="36">
        <v>5129</v>
      </c>
      <c r="B201" s="56" t="s">
        <v>173</v>
      </c>
      <c r="C201" s="57">
        <f t="shared" si="26"/>
        <v>0</v>
      </c>
      <c r="D201" s="237">
        <v>0</v>
      </c>
      <c r="E201" s="373"/>
      <c r="F201" s="407">
        <f t="shared" si="30"/>
        <v>0</v>
      </c>
      <c r="G201" s="237"/>
      <c r="H201" s="205"/>
      <c r="I201" s="108">
        <f t="shared" si="31"/>
        <v>0</v>
      </c>
      <c r="J201" s="237"/>
      <c r="K201" s="205"/>
      <c r="L201" s="108">
        <f t="shared" si="32"/>
        <v>0</v>
      </c>
      <c r="M201" s="123"/>
      <c r="N201" s="59"/>
      <c r="O201" s="108">
        <f t="shared" si="33"/>
        <v>0</v>
      </c>
      <c r="P201" s="316"/>
    </row>
    <row r="202" spans="1:16" x14ac:dyDescent="0.25">
      <c r="A202" s="109">
        <v>5130</v>
      </c>
      <c r="B202" s="56" t="s">
        <v>174</v>
      </c>
      <c r="C202" s="57">
        <f t="shared" si="26"/>
        <v>0</v>
      </c>
      <c r="D202" s="237">
        <v>0</v>
      </c>
      <c r="E202" s="373"/>
      <c r="F202" s="407">
        <f t="shared" si="30"/>
        <v>0</v>
      </c>
      <c r="G202" s="237"/>
      <c r="H202" s="205"/>
      <c r="I202" s="108">
        <f t="shared" si="31"/>
        <v>0</v>
      </c>
      <c r="J202" s="237"/>
      <c r="K202" s="205"/>
      <c r="L202" s="108">
        <f t="shared" si="32"/>
        <v>0</v>
      </c>
      <c r="M202" s="123"/>
      <c r="N202" s="59"/>
      <c r="O202" s="108">
        <f t="shared" si="33"/>
        <v>0</v>
      </c>
      <c r="P202" s="316"/>
    </row>
    <row r="203" spans="1:16" x14ac:dyDescent="0.25">
      <c r="A203" s="109">
        <v>5140</v>
      </c>
      <c r="B203" s="56" t="s">
        <v>175</v>
      </c>
      <c r="C203" s="57">
        <f t="shared" si="26"/>
        <v>0</v>
      </c>
      <c r="D203" s="237">
        <v>0</v>
      </c>
      <c r="E203" s="373"/>
      <c r="F203" s="407">
        <f t="shared" si="30"/>
        <v>0</v>
      </c>
      <c r="G203" s="237"/>
      <c r="H203" s="205"/>
      <c r="I203" s="108">
        <f t="shared" si="31"/>
        <v>0</v>
      </c>
      <c r="J203" s="237"/>
      <c r="K203" s="205"/>
      <c r="L203" s="108">
        <f t="shared" si="32"/>
        <v>0</v>
      </c>
      <c r="M203" s="123"/>
      <c r="N203" s="59"/>
      <c r="O203" s="108">
        <f t="shared" si="33"/>
        <v>0</v>
      </c>
      <c r="P203" s="316"/>
    </row>
    <row r="204" spans="1:16" ht="24" x14ac:dyDescent="0.25">
      <c r="A204" s="109">
        <v>5170</v>
      </c>
      <c r="B204" s="56" t="s">
        <v>176</v>
      </c>
      <c r="C204" s="57">
        <f t="shared" si="26"/>
        <v>0</v>
      </c>
      <c r="D204" s="237">
        <v>0</v>
      </c>
      <c r="E204" s="373"/>
      <c r="F204" s="407">
        <f t="shared" si="30"/>
        <v>0</v>
      </c>
      <c r="G204" s="237"/>
      <c r="H204" s="205"/>
      <c r="I204" s="108">
        <f t="shared" si="31"/>
        <v>0</v>
      </c>
      <c r="J204" s="237"/>
      <c r="K204" s="205"/>
      <c r="L204" s="108">
        <f t="shared" si="32"/>
        <v>0</v>
      </c>
      <c r="M204" s="123"/>
      <c r="N204" s="59"/>
      <c r="O204" s="108">
        <f t="shared" si="33"/>
        <v>0</v>
      </c>
      <c r="P204" s="316"/>
    </row>
    <row r="205" spans="1:16" x14ac:dyDescent="0.25">
      <c r="A205" s="44">
        <v>5200</v>
      </c>
      <c r="B205" s="102" t="s">
        <v>177</v>
      </c>
      <c r="C205" s="45">
        <f t="shared" si="26"/>
        <v>0</v>
      </c>
      <c r="D205" s="235">
        <v>0</v>
      </c>
      <c r="E205" s="370">
        <f>E206+E216+E217+E226+E227+E228+E230</f>
        <v>0</v>
      </c>
      <c r="F205" s="404">
        <f t="shared" si="30"/>
        <v>0</v>
      </c>
      <c r="G205" s="235">
        <f>G206+G216+G217+G226+G227+G228+G230</f>
        <v>0</v>
      </c>
      <c r="H205" s="103">
        <f>H206+H216+H217+H226+H227+H228+H230</f>
        <v>0</v>
      </c>
      <c r="I205" s="113">
        <f t="shared" si="31"/>
        <v>0</v>
      </c>
      <c r="J205" s="235">
        <f>J206+J216+J217+J226+J227+J228+J230</f>
        <v>0</v>
      </c>
      <c r="K205" s="103">
        <f>K206+K216+K217+K226+K227+K228+K230</f>
        <v>0</v>
      </c>
      <c r="L205" s="113">
        <f t="shared" si="32"/>
        <v>0</v>
      </c>
      <c r="M205" s="121">
        <f>M206+M216+M217+M226+M227+M228+M230</f>
        <v>0</v>
      </c>
      <c r="N205" s="48">
        <f>N206+N216+N217+N226+N227+N228+N230</f>
        <v>0</v>
      </c>
      <c r="O205" s="113">
        <f t="shared" si="33"/>
        <v>0</v>
      </c>
      <c r="P205" s="318"/>
    </row>
    <row r="206" spans="1:16" x14ac:dyDescent="0.25">
      <c r="A206" s="104">
        <v>5210</v>
      </c>
      <c r="B206" s="75" t="s">
        <v>178</v>
      </c>
      <c r="C206" s="80">
        <f t="shared" si="26"/>
        <v>0</v>
      </c>
      <c r="D206" s="129">
        <v>0</v>
      </c>
      <c r="E206" s="371">
        <f>SUM(E207:E215)</f>
        <v>0</v>
      </c>
      <c r="F206" s="405">
        <f t="shared" si="30"/>
        <v>0</v>
      </c>
      <c r="G206" s="129">
        <f>SUM(G207:G215)</f>
        <v>0</v>
      </c>
      <c r="H206" s="203">
        <f>SUM(H207:H215)</f>
        <v>0</v>
      </c>
      <c r="I206" s="106">
        <f t="shared" si="31"/>
        <v>0</v>
      </c>
      <c r="J206" s="129">
        <f>SUM(J207:J215)</f>
        <v>0</v>
      </c>
      <c r="K206" s="203">
        <f>SUM(K207:K215)</f>
        <v>0</v>
      </c>
      <c r="L206" s="106">
        <f t="shared" si="32"/>
        <v>0</v>
      </c>
      <c r="M206" s="134">
        <f>SUM(M207:M215)</f>
        <v>0</v>
      </c>
      <c r="N206" s="105">
        <f>SUM(N207:N215)</f>
        <v>0</v>
      </c>
      <c r="O206" s="106">
        <f t="shared" si="33"/>
        <v>0</v>
      </c>
      <c r="P206" s="320"/>
    </row>
    <row r="207" spans="1:16" x14ac:dyDescent="0.25">
      <c r="A207" s="31">
        <v>5211</v>
      </c>
      <c r="B207" s="50" t="s">
        <v>179</v>
      </c>
      <c r="C207" s="334">
        <f t="shared" si="26"/>
        <v>0</v>
      </c>
      <c r="D207" s="236">
        <v>0</v>
      </c>
      <c r="E207" s="372"/>
      <c r="F207" s="406">
        <f t="shared" si="30"/>
        <v>0</v>
      </c>
      <c r="G207" s="236"/>
      <c r="H207" s="204"/>
      <c r="I207" s="107">
        <f t="shared" si="31"/>
        <v>0</v>
      </c>
      <c r="J207" s="236"/>
      <c r="K207" s="204"/>
      <c r="L207" s="107">
        <f t="shared" si="32"/>
        <v>0</v>
      </c>
      <c r="M207" s="268"/>
      <c r="N207" s="53"/>
      <c r="O207" s="107">
        <f t="shared" si="33"/>
        <v>0</v>
      </c>
      <c r="P207" s="315"/>
    </row>
    <row r="208" spans="1:16" x14ac:dyDescent="0.25">
      <c r="A208" s="36">
        <v>5212</v>
      </c>
      <c r="B208" s="56" t="s">
        <v>180</v>
      </c>
      <c r="C208" s="334">
        <f t="shared" si="26"/>
        <v>0</v>
      </c>
      <c r="D208" s="237">
        <v>0</v>
      </c>
      <c r="E208" s="373"/>
      <c r="F208" s="407">
        <f t="shared" si="30"/>
        <v>0</v>
      </c>
      <c r="G208" s="237"/>
      <c r="H208" s="205"/>
      <c r="I208" s="108">
        <f t="shared" si="31"/>
        <v>0</v>
      </c>
      <c r="J208" s="237"/>
      <c r="K208" s="205"/>
      <c r="L208" s="108">
        <f t="shared" si="32"/>
        <v>0</v>
      </c>
      <c r="M208" s="123"/>
      <c r="N208" s="59"/>
      <c r="O208" s="108">
        <f t="shared" si="33"/>
        <v>0</v>
      </c>
      <c r="P208" s="316"/>
    </row>
    <row r="209" spans="1:16" x14ac:dyDescent="0.25">
      <c r="A209" s="36">
        <v>5213</v>
      </c>
      <c r="B209" s="56" t="s">
        <v>181</v>
      </c>
      <c r="C209" s="334">
        <f t="shared" si="26"/>
        <v>0</v>
      </c>
      <c r="D209" s="237">
        <v>0</v>
      </c>
      <c r="E209" s="373"/>
      <c r="F209" s="407">
        <f t="shared" si="30"/>
        <v>0</v>
      </c>
      <c r="G209" s="237"/>
      <c r="H209" s="205"/>
      <c r="I209" s="108">
        <f t="shared" si="31"/>
        <v>0</v>
      </c>
      <c r="J209" s="237"/>
      <c r="K209" s="205"/>
      <c r="L209" s="108">
        <f t="shared" si="32"/>
        <v>0</v>
      </c>
      <c r="M209" s="123"/>
      <c r="N209" s="59"/>
      <c r="O209" s="108">
        <f t="shared" si="33"/>
        <v>0</v>
      </c>
      <c r="P209" s="316"/>
    </row>
    <row r="210" spans="1:16" x14ac:dyDescent="0.25">
      <c r="A210" s="36">
        <v>5214</v>
      </c>
      <c r="B210" s="56" t="s">
        <v>182</v>
      </c>
      <c r="C210" s="334">
        <f t="shared" si="26"/>
        <v>0</v>
      </c>
      <c r="D210" s="237">
        <v>0</v>
      </c>
      <c r="E210" s="373"/>
      <c r="F210" s="407">
        <f t="shared" si="30"/>
        <v>0</v>
      </c>
      <c r="G210" s="237"/>
      <c r="H210" s="205"/>
      <c r="I210" s="108">
        <f t="shared" si="31"/>
        <v>0</v>
      </c>
      <c r="J210" s="237"/>
      <c r="K210" s="205"/>
      <c r="L210" s="108">
        <f t="shared" si="32"/>
        <v>0</v>
      </c>
      <c r="M210" s="123"/>
      <c r="N210" s="59"/>
      <c r="O210" s="108">
        <f t="shared" si="33"/>
        <v>0</v>
      </c>
      <c r="P210" s="316"/>
    </row>
    <row r="211" spans="1:16" x14ac:dyDescent="0.25">
      <c r="A211" s="36">
        <v>5215</v>
      </c>
      <c r="B211" s="56" t="s">
        <v>183</v>
      </c>
      <c r="C211" s="334">
        <f t="shared" si="26"/>
        <v>0</v>
      </c>
      <c r="D211" s="237">
        <v>0</v>
      </c>
      <c r="E211" s="373"/>
      <c r="F211" s="407">
        <f t="shared" si="30"/>
        <v>0</v>
      </c>
      <c r="G211" s="237"/>
      <c r="H211" s="205"/>
      <c r="I211" s="108">
        <f t="shared" si="31"/>
        <v>0</v>
      </c>
      <c r="J211" s="237"/>
      <c r="K211" s="205"/>
      <c r="L211" s="108">
        <f t="shared" si="32"/>
        <v>0</v>
      </c>
      <c r="M211" s="123"/>
      <c r="N211" s="59"/>
      <c r="O211" s="108">
        <f t="shared" si="33"/>
        <v>0</v>
      </c>
      <c r="P211" s="316"/>
    </row>
    <row r="212" spans="1:16" ht="24" x14ac:dyDescent="0.25">
      <c r="A212" s="36">
        <v>5216</v>
      </c>
      <c r="B212" s="56" t="s">
        <v>184</v>
      </c>
      <c r="C212" s="334">
        <f t="shared" si="26"/>
        <v>0</v>
      </c>
      <c r="D212" s="237">
        <v>0</v>
      </c>
      <c r="E212" s="373"/>
      <c r="F212" s="407">
        <f t="shared" si="30"/>
        <v>0</v>
      </c>
      <c r="G212" s="237"/>
      <c r="H212" s="205"/>
      <c r="I212" s="108">
        <f t="shared" si="31"/>
        <v>0</v>
      </c>
      <c r="J212" s="237"/>
      <c r="K212" s="205"/>
      <c r="L212" s="108">
        <f t="shared" si="32"/>
        <v>0</v>
      </c>
      <c r="M212" s="123"/>
      <c r="N212" s="59"/>
      <c r="O212" s="108">
        <f t="shared" si="33"/>
        <v>0</v>
      </c>
      <c r="P212" s="316"/>
    </row>
    <row r="213" spans="1:16" x14ac:dyDescent="0.25">
      <c r="A213" s="36">
        <v>5217</v>
      </c>
      <c r="B213" s="56" t="s">
        <v>185</v>
      </c>
      <c r="C213" s="334">
        <f t="shared" si="26"/>
        <v>0</v>
      </c>
      <c r="D213" s="237">
        <v>0</v>
      </c>
      <c r="E213" s="373"/>
      <c r="F213" s="407">
        <f t="shared" si="30"/>
        <v>0</v>
      </c>
      <c r="G213" s="237"/>
      <c r="H213" s="205"/>
      <c r="I213" s="108">
        <f t="shared" si="31"/>
        <v>0</v>
      </c>
      <c r="J213" s="237"/>
      <c r="K213" s="205"/>
      <c r="L213" s="108">
        <f t="shared" si="32"/>
        <v>0</v>
      </c>
      <c r="M213" s="123"/>
      <c r="N213" s="59"/>
      <c r="O213" s="108">
        <f t="shared" si="33"/>
        <v>0</v>
      </c>
      <c r="P213" s="316"/>
    </row>
    <row r="214" spans="1:16" x14ac:dyDescent="0.25">
      <c r="A214" s="36">
        <v>5218</v>
      </c>
      <c r="B214" s="56" t="s">
        <v>186</v>
      </c>
      <c r="C214" s="334">
        <f t="shared" si="26"/>
        <v>0</v>
      </c>
      <c r="D214" s="237">
        <v>0</v>
      </c>
      <c r="E214" s="373"/>
      <c r="F214" s="407">
        <f t="shared" si="30"/>
        <v>0</v>
      </c>
      <c r="G214" s="237"/>
      <c r="H214" s="205"/>
      <c r="I214" s="108">
        <f t="shared" si="31"/>
        <v>0</v>
      </c>
      <c r="J214" s="237"/>
      <c r="K214" s="205"/>
      <c r="L214" s="108">
        <f t="shared" si="32"/>
        <v>0</v>
      </c>
      <c r="M214" s="123"/>
      <c r="N214" s="59"/>
      <c r="O214" s="108">
        <f t="shared" si="33"/>
        <v>0</v>
      </c>
      <c r="P214" s="316"/>
    </row>
    <row r="215" spans="1:16" x14ac:dyDescent="0.25">
      <c r="A215" s="36">
        <v>5219</v>
      </c>
      <c r="B215" s="56" t="s">
        <v>187</v>
      </c>
      <c r="C215" s="334">
        <f t="shared" si="26"/>
        <v>0</v>
      </c>
      <c r="D215" s="237">
        <v>0</v>
      </c>
      <c r="E215" s="373"/>
      <c r="F215" s="407">
        <f t="shared" si="30"/>
        <v>0</v>
      </c>
      <c r="G215" s="237"/>
      <c r="H215" s="205"/>
      <c r="I215" s="108">
        <f t="shared" si="31"/>
        <v>0</v>
      </c>
      <c r="J215" s="237"/>
      <c r="K215" s="205"/>
      <c r="L215" s="108">
        <f t="shared" si="32"/>
        <v>0</v>
      </c>
      <c r="M215" s="123"/>
      <c r="N215" s="59"/>
      <c r="O215" s="108">
        <f t="shared" si="33"/>
        <v>0</v>
      </c>
      <c r="P215" s="316"/>
    </row>
    <row r="216" spans="1:16" ht="13.5" customHeight="1" x14ac:dyDescent="0.25">
      <c r="A216" s="109">
        <v>5220</v>
      </c>
      <c r="B216" s="56" t="s">
        <v>188</v>
      </c>
      <c r="C216" s="334">
        <f t="shared" si="26"/>
        <v>0</v>
      </c>
      <c r="D216" s="237">
        <v>0</v>
      </c>
      <c r="E216" s="373"/>
      <c r="F216" s="407">
        <f t="shared" si="30"/>
        <v>0</v>
      </c>
      <c r="G216" s="237"/>
      <c r="H216" s="205"/>
      <c r="I216" s="108">
        <f t="shared" si="31"/>
        <v>0</v>
      </c>
      <c r="J216" s="237"/>
      <c r="K216" s="205"/>
      <c r="L216" s="108">
        <f t="shared" si="32"/>
        <v>0</v>
      </c>
      <c r="M216" s="123"/>
      <c r="N216" s="59"/>
      <c r="O216" s="108">
        <f t="shared" si="33"/>
        <v>0</v>
      </c>
      <c r="P216" s="316"/>
    </row>
    <row r="217" spans="1:16" x14ac:dyDescent="0.25">
      <c r="A217" s="109">
        <v>5230</v>
      </c>
      <c r="B217" s="56" t="s">
        <v>189</v>
      </c>
      <c r="C217" s="334">
        <f t="shared" si="26"/>
        <v>0</v>
      </c>
      <c r="D217" s="238">
        <v>0</v>
      </c>
      <c r="E217" s="141">
        <f>SUM(E218:E225)</f>
        <v>0</v>
      </c>
      <c r="F217" s="334">
        <f t="shared" si="30"/>
        <v>0</v>
      </c>
      <c r="G217" s="238">
        <f>SUM(G218:G225)</f>
        <v>0</v>
      </c>
      <c r="H217" s="116">
        <f>SUM(H218:H225)</f>
        <v>0</v>
      </c>
      <c r="I217" s="110">
        <f t="shared" si="31"/>
        <v>0</v>
      </c>
      <c r="J217" s="238">
        <f>SUM(J218:J225)</f>
        <v>0</v>
      </c>
      <c r="K217" s="116">
        <f>SUM(K218:K225)</f>
        <v>0</v>
      </c>
      <c r="L217" s="110">
        <f t="shared" si="32"/>
        <v>0</v>
      </c>
      <c r="M217" s="133">
        <f>SUM(M218:M225)</f>
        <v>0</v>
      </c>
      <c r="N217" s="40">
        <f>SUM(N218:N225)</f>
        <v>0</v>
      </c>
      <c r="O217" s="110">
        <f t="shared" si="33"/>
        <v>0</v>
      </c>
      <c r="P217" s="316"/>
    </row>
    <row r="218" spans="1:16" x14ac:dyDescent="0.25">
      <c r="A218" s="36">
        <v>5231</v>
      </c>
      <c r="B218" s="56" t="s">
        <v>190</v>
      </c>
      <c r="C218" s="334">
        <f t="shared" si="26"/>
        <v>0</v>
      </c>
      <c r="D218" s="237">
        <v>0</v>
      </c>
      <c r="E218" s="373"/>
      <c r="F218" s="407">
        <f t="shared" si="30"/>
        <v>0</v>
      </c>
      <c r="G218" s="237"/>
      <c r="H218" s="205"/>
      <c r="I218" s="108">
        <f t="shared" si="31"/>
        <v>0</v>
      </c>
      <c r="J218" s="237"/>
      <c r="K218" s="205"/>
      <c r="L218" s="108">
        <f t="shared" si="32"/>
        <v>0</v>
      </c>
      <c r="M218" s="123"/>
      <c r="N218" s="59"/>
      <c r="O218" s="108">
        <f t="shared" si="33"/>
        <v>0</v>
      </c>
      <c r="P218" s="316"/>
    </row>
    <row r="219" spans="1:16" x14ac:dyDescent="0.25">
      <c r="A219" s="36">
        <v>5232</v>
      </c>
      <c r="B219" s="56" t="s">
        <v>191</v>
      </c>
      <c r="C219" s="334">
        <f t="shared" si="26"/>
        <v>0</v>
      </c>
      <c r="D219" s="237">
        <v>0</v>
      </c>
      <c r="E219" s="373"/>
      <c r="F219" s="407">
        <f t="shared" si="30"/>
        <v>0</v>
      </c>
      <c r="G219" s="237"/>
      <c r="H219" s="205"/>
      <c r="I219" s="108">
        <f t="shared" si="31"/>
        <v>0</v>
      </c>
      <c r="J219" s="237"/>
      <c r="K219" s="205"/>
      <c r="L219" s="108">
        <f t="shared" si="32"/>
        <v>0</v>
      </c>
      <c r="M219" s="123"/>
      <c r="N219" s="59"/>
      <c r="O219" s="108">
        <f t="shared" si="33"/>
        <v>0</v>
      </c>
      <c r="P219" s="316"/>
    </row>
    <row r="220" spans="1:16" x14ac:dyDescent="0.25">
      <c r="A220" s="36">
        <v>5233</v>
      </c>
      <c r="B220" s="56" t="s">
        <v>192</v>
      </c>
      <c r="C220" s="334">
        <f t="shared" si="26"/>
        <v>0</v>
      </c>
      <c r="D220" s="237">
        <v>0</v>
      </c>
      <c r="E220" s="373"/>
      <c r="F220" s="407">
        <f t="shared" si="30"/>
        <v>0</v>
      </c>
      <c r="G220" s="237"/>
      <c r="H220" s="205"/>
      <c r="I220" s="108">
        <f t="shared" si="31"/>
        <v>0</v>
      </c>
      <c r="J220" s="237"/>
      <c r="K220" s="205"/>
      <c r="L220" s="108">
        <f t="shared" si="32"/>
        <v>0</v>
      </c>
      <c r="M220" s="123"/>
      <c r="N220" s="59"/>
      <c r="O220" s="108">
        <f t="shared" si="33"/>
        <v>0</v>
      </c>
      <c r="P220" s="316"/>
    </row>
    <row r="221" spans="1:16" ht="24" x14ac:dyDescent="0.25">
      <c r="A221" s="36">
        <v>5234</v>
      </c>
      <c r="B221" s="56" t="s">
        <v>193</v>
      </c>
      <c r="C221" s="334">
        <f t="shared" si="26"/>
        <v>0</v>
      </c>
      <c r="D221" s="237">
        <v>0</v>
      </c>
      <c r="E221" s="373"/>
      <c r="F221" s="407">
        <f t="shared" si="30"/>
        <v>0</v>
      </c>
      <c r="G221" s="237"/>
      <c r="H221" s="205"/>
      <c r="I221" s="108">
        <f t="shared" si="31"/>
        <v>0</v>
      </c>
      <c r="J221" s="237"/>
      <c r="K221" s="205"/>
      <c r="L221" s="108">
        <f t="shared" si="32"/>
        <v>0</v>
      </c>
      <c r="M221" s="123"/>
      <c r="N221" s="59"/>
      <c r="O221" s="108">
        <f t="shared" si="33"/>
        <v>0</v>
      </c>
      <c r="P221" s="316"/>
    </row>
    <row r="222" spans="1:16" ht="14.25" customHeight="1" x14ac:dyDescent="0.25">
      <c r="A222" s="36">
        <v>5236</v>
      </c>
      <c r="B222" s="56" t="s">
        <v>194</v>
      </c>
      <c r="C222" s="334">
        <f t="shared" si="26"/>
        <v>0</v>
      </c>
      <c r="D222" s="237">
        <v>0</v>
      </c>
      <c r="E222" s="373"/>
      <c r="F222" s="407">
        <f t="shared" si="30"/>
        <v>0</v>
      </c>
      <c r="G222" s="237"/>
      <c r="H222" s="205"/>
      <c r="I222" s="108">
        <f t="shared" si="31"/>
        <v>0</v>
      </c>
      <c r="J222" s="237"/>
      <c r="K222" s="205"/>
      <c r="L222" s="108">
        <f t="shared" si="32"/>
        <v>0</v>
      </c>
      <c r="M222" s="123"/>
      <c r="N222" s="59"/>
      <c r="O222" s="108">
        <f t="shared" si="33"/>
        <v>0</v>
      </c>
      <c r="P222" s="316"/>
    </row>
    <row r="223" spans="1:16" ht="14.25" customHeight="1" x14ac:dyDescent="0.25">
      <c r="A223" s="36">
        <v>5237</v>
      </c>
      <c r="B223" s="56" t="s">
        <v>195</v>
      </c>
      <c r="C223" s="334">
        <f t="shared" si="26"/>
        <v>0</v>
      </c>
      <c r="D223" s="237">
        <v>0</v>
      </c>
      <c r="E223" s="373"/>
      <c r="F223" s="407">
        <f t="shared" si="30"/>
        <v>0</v>
      </c>
      <c r="G223" s="237"/>
      <c r="H223" s="205"/>
      <c r="I223" s="108">
        <f t="shared" si="31"/>
        <v>0</v>
      </c>
      <c r="J223" s="237"/>
      <c r="K223" s="205"/>
      <c r="L223" s="108">
        <f t="shared" si="32"/>
        <v>0</v>
      </c>
      <c r="M223" s="123"/>
      <c r="N223" s="59"/>
      <c r="O223" s="108">
        <f t="shared" si="33"/>
        <v>0</v>
      </c>
      <c r="P223" s="316"/>
    </row>
    <row r="224" spans="1:16" ht="24" x14ac:dyDescent="0.25">
      <c r="A224" s="36">
        <v>5238</v>
      </c>
      <c r="B224" s="56" t="s">
        <v>196</v>
      </c>
      <c r="C224" s="334">
        <f t="shared" si="26"/>
        <v>0</v>
      </c>
      <c r="D224" s="237">
        <v>0</v>
      </c>
      <c r="E224" s="373"/>
      <c r="F224" s="407">
        <f t="shared" si="30"/>
        <v>0</v>
      </c>
      <c r="G224" s="237"/>
      <c r="H224" s="205"/>
      <c r="I224" s="108">
        <f t="shared" si="31"/>
        <v>0</v>
      </c>
      <c r="J224" s="237"/>
      <c r="K224" s="205"/>
      <c r="L224" s="108">
        <f t="shared" si="32"/>
        <v>0</v>
      </c>
      <c r="M224" s="123"/>
      <c r="N224" s="59"/>
      <c r="O224" s="108">
        <f t="shared" si="33"/>
        <v>0</v>
      </c>
      <c r="P224" s="316"/>
    </row>
    <row r="225" spans="1:16" ht="24" x14ac:dyDescent="0.25">
      <c r="A225" s="36">
        <v>5239</v>
      </c>
      <c r="B225" s="56" t="s">
        <v>197</v>
      </c>
      <c r="C225" s="334">
        <f t="shared" si="26"/>
        <v>0</v>
      </c>
      <c r="D225" s="237">
        <v>0</v>
      </c>
      <c r="E225" s="373"/>
      <c r="F225" s="407">
        <f t="shared" si="30"/>
        <v>0</v>
      </c>
      <c r="G225" s="237"/>
      <c r="H225" s="205"/>
      <c r="I225" s="108">
        <f t="shared" si="31"/>
        <v>0</v>
      </c>
      <c r="J225" s="237"/>
      <c r="K225" s="205"/>
      <c r="L225" s="108">
        <f t="shared" si="32"/>
        <v>0</v>
      </c>
      <c r="M225" s="123"/>
      <c r="N225" s="59"/>
      <c r="O225" s="108">
        <f t="shared" si="33"/>
        <v>0</v>
      </c>
      <c r="P225" s="316"/>
    </row>
    <row r="226" spans="1:16" ht="24" x14ac:dyDescent="0.25">
      <c r="A226" s="109">
        <v>5240</v>
      </c>
      <c r="B226" s="56" t="s">
        <v>198</v>
      </c>
      <c r="C226" s="334">
        <f t="shared" si="26"/>
        <v>0</v>
      </c>
      <c r="D226" s="237">
        <v>0</v>
      </c>
      <c r="E226" s="373"/>
      <c r="F226" s="407">
        <f t="shared" si="30"/>
        <v>0</v>
      </c>
      <c r="G226" s="237"/>
      <c r="H226" s="205"/>
      <c r="I226" s="108">
        <f t="shared" si="31"/>
        <v>0</v>
      </c>
      <c r="J226" s="237"/>
      <c r="K226" s="205"/>
      <c r="L226" s="108">
        <f t="shared" si="32"/>
        <v>0</v>
      </c>
      <c r="M226" s="123"/>
      <c r="N226" s="59"/>
      <c r="O226" s="108">
        <f t="shared" si="33"/>
        <v>0</v>
      </c>
      <c r="P226" s="316"/>
    </row>
    <row r="227" spans="1:16" x14ac:dyDescent="0.25">
      <c r="A227" s="109">
        <v>5250</v>
      </c>
      <c r="B227" s="56" t="s">
        <v>199</v>
      </c>
      <c r="C227" s="334">
        <f t="shared" si="26"/>
        <v>0</v>
      </c>
      <c r="D227" s="237">
        <v>0</v>
      </c>
      <c r="E227" s="373"/>
      <c r="F227" s="407">
        <f t="shared" si="30"/>
        <v>0</v>
      </c>
      <c r="G227" s="237"/>
      <c r="H227" s="205"/>
      <c r="I227" s="108">
        <f t="shared" si="31"/>
        <v>0</v>
      </c>
      <c r="J227" s="237"/>
      <c r="K227" s="205"/>
      <c r="L227" s="108">
        <f t="shared" si="32"/>
        <v>0</v>
      </c>
      <c r="M227" s="123"/>
      <c r="N227" s="59"/>
      <c r="O227" s="108">
        <f t="shared" si="33"/>
        <v>0</v>
      </c>
      <c r="P227" s="316"/>
    </row>
    <row r="228" spans="1:16" x14ac:dyDescent="0.25">
      <c r="A228" s="109">
        <v>5260</v>
      </c>
      <c r="B228" s="56" t="s">
        <v>200</v>
      </c>
      <c r="C228" s="334">
        <f t="shared" si="26"/>
        <v>0</v>
      </c>
      <c r="D228" s="238">
        <v>0</v>
      </c>
      <c r="E228" s="141">
        <f>SUM(E229)</f>
        <v>0</v>
      </c>
      <c r="F228" s="334">
        <f t="shared" si="30"/>
        <v>0</v>
      </c>
      <c r="G228" s="238">
        <f>SUM(G229)</f>
        <v>0</v>
      </c>
      <c r="H228" s="116">
        <f>SUM(H229)</f>
        <v>0</v>
      </c>
      <c r="I228" s="110">
        <f t="shared" si="31"/>
        <v>0</v>
      </c>
      <c r="J228" s="238">
        <f>SUM(J229)</f>
        <v>0</v>
      </c>
      <c r="K228" s="116">
        <f>SUM(K229)</f>
        <v>0</v>
      </c>
      <c r="L228" s="110">
        <f t="shared" si="32"/>
        <v>0</v>
      </c>
      <c r="M228" s="133">
        <f>SUM(M229)</f>
        <v>0</v>
      </c>
      <c r="N228" s="40">
        <f>SUM(N229)</f>
        <v>0</v>
      </c>
      <c r="O228" s="110">
        <f t="shared" si="33"/>
        <v>0</v>
      </c>
      <c r="P228" s="316"/>
    </row>
    <row r="229" spans="1:16" ht="24" x14ac:dyDescent="0.25">
      <c r="A229" s="36">
        <v>5269</v>
      </c>
      <c r="B229" s="56" t="s">
        <v>201</v>
      </c>
      <c r="C229" s="334">
        <f t="shared" si="26"/>
        <v>0</v>
      </c>
      <c r="D229" s="237">
        <v>0</v>
      </c>
      <c r="E229" s="373"/>
      <c r="F229" s="407">
        <f t="shared" si="30"/>
        <v>0</v>
      </c>
      <c r="G229" s="237"/>
      <c r="H229" s="205"/>
      <c r="I229" s="108">
        <f t="shared" si="31"/>
        <v>0</v>
      </c>
      <c r="J229" s="237"/>
      <c r="K229" s="205"/>
      <c r="L229" s="108">
        <f t="shared" si="32"/>
        <v>0</v>
      </c>
      <c r="M229" s="123"/>
      <c r="N229" s="59"/>
      <c r="O229" s="108">
        <f t="shared" si="33"/>
        <v>0</v>
      </c>
      <c r="P229" s="316"/>
    </row>
    <row r="230" spans="1:16" ht="24" x14ac:dyDescent="0.25">
      <c r="A230" s="104">
        <v>5270</v>
      </c>
      <c r="B230" s="75" t="s">
        <v>202</v>
      </c>
      <c r="C230" s="335">
        <f t="shared" si="26"/>
        <v>0</v>
      </c>
      <c r="D230" s="239">
        <v>0</v>
      </c>
      <c r="E230" s="374"/>
      <c r="F230" s="408">
        <f t="shared" si="30"/>
        <v>0</v>
      </c>
      <c r="G230" s="239"/>
      <c r="H230" s="206"/>
      <c r="I230" s="112">
        <f t="shared" si="31"/>
        <v>0</v>
      </c>
      <c r="J230" s="239"/>
      <c r="K230" s="206"/>
      <c r="L230" s="112">
        <f t="shared" si="32"/>
        <v>0</v>
      </c>
      <c r="M230" s="275"/>
      <c r="N230" s="111"/>
      <c r="O230" s="112">
        <f t="shared" si="33"/>
        <v>0</v>
      </c>
      <c r="P230" s="320"/>
    </row>
    <row r="231" spans="1:16" x14ac:dyDescent="0.25">
      <c r="A231" s="98">
        <v>6000</v>
      </c>
      <c r="B231" s="98" t="s">
        <v>203</v>
      </c>
      <c r="C231" s="99">
        <f t="shared" si="26"/>
        <v>0</v>
      </c>
      <c r="D231" s="234">
        <v>0</v>
      </c>
      <c r="E231" s="369">
        <f>E232+E252+E259</f>
        <v>0</v>
      </c>
      <c r="F231" s="403">
        <f t="shared" si="30"/>
        <v>0</v>
      </c>
      <c r="G231" s="234">
        <f>G232+G252+G259</f>
        <v>0</v>
      </c>
      <c r="H231" s="202">
        <f>H232+H252+H259</f>
        <v>0</v>
      </c>
      <c r="I231" s="101">
        <f t="shared" si="31"/>
        <v>0</v>
      </c>
      <c r="J231" s="234">
        <f>J232+J252+J259</f>
        <v>0</v>
      </c>
      <c r="K231" s="202">
        <f>K232+K252+K259</f>
        <v>0</v>
      </c>
      <c r="L231" s="101">
        <f t="shared" si="32"/>
        <v>0</v>
      </c>
      <c r="M231" s="137">
        <f>M232+M252+M259</f>
        <v>0</v>
      </c>
      <c r="N231" s="100">
        <f>N232+N252+N259</f>
        <v>0</v>
      </c>
      <c r="O231" s="101">
        <f t="shared" si="33"/>
        <v>0</v>
      </c>
      <c r="P231" s="324"/>
    </row>
    <row r="232" spans="1:16" ht="14.25" customHeight="1" x14ac:dyDescent="0.25">
      <c r="A232" s="71">
        <v>6200</v>
      </c>
      <c r="B232" s="120" t="s">
        <v>204</v>
      </c>
      <c r="C232" s="127">
        <f>F232+I232+L232+O232</f>
        <v>0</v>
      </c>
      <c r="D232" s="243">
        <v>0</v>
      </c>
      <c r="E232" s="377">
        <f>SUM(E233,E234,E236,E239,E245,E246,E247)</f>
        <v>0</v>
      </c>
      <c r="F232" s="412">
        <f>D232+E232</f>
        <v>0</v>
      </c>
      <c r="G232" s="243">
        <f>SUM(G233,G234,G236,G239,G245,G246,G247)</f>
        <v>0</v>
      </c>
      <c r="H232" s="210">
        <f>SUM(H233,H234,H236,H239,H245,H246,H247)</f>
        <v>0</v>
      </c>
      <c r="I232" s="154">
        <f t="shared" si="31"/>
        <v>0</v>
      </c>
      <c r="J232" s="243">
        <f>SUM(J233,J234,J236,J239,J245,J246,J247)</f>
        <v>0</v>
      </c>
      <c r="K232" s="210">
        <f>SUM(K233,K234,K236,K239,K245,K246,K247)</f>
        <v>0</v>
      </c>
      <c r="L232" s="154">
        <f t="shared" si="32"/>
        <v>0</v>
      </c>
      <c r="M232" s="138">
        <f>SUM(M233,M234,M236,M239,M245,M246,M247)</f>
        <v>0</v>
      </c>
      <c r="N232" s="128">
        <f>SUM(N233,N234,N236,N239,N245,N246,N247)</f>
        <v>0</v>
      </c>
      <c r="O232" s="154">
        <f t="shared" si="33"/>
        <v>0</v>
      </c>
      <c r="P232" s="325"/>
    </row>
    <row r="233" spans="1:16" ht="24" x14ac:dyDescent="0.25">
      <c r="A233" s="114">
        <v>6220</v>
      </c>
      <c r="B233" s="50" t="s">
        <v>205</v>
      </c>
      <c r="C233" s="140">
        <f t="shared" si="26"/>
        <v>0</v>
      </c>
      <c r="D233" s="236">
        <v>0</v>
      </c>
      <c r="E233" s="372"/>
      <c r="F233" s="406">
        <f t="shared" si="30"/>
        <v>0</v>
      </c>
      <c r="G233" s="236"/>
      <c r="H233" s="204"/>
      <c r="I233" s="107">
        <f t="shared" si="31"/>
        <v>0</v>
      </c>
      <c r="J233" s="236"/>
      <c r="K233" s="204"/>
      <c r="L233" s="107">
        <f t="shared" si="32"/>
        <v>0</v>
      </c>
      <c r="M233" s="268"/>
      <c r="N233" s="53"/>
      <c r="O233" s="107">
        <f t="shared" si="33"/>
        <v>0</v>
      </c>
      <c r="P233" s="315"/>
    </row>
    <row r="234" spans="1:16" x14ac:dyDescent="0.25">
      <c r="A234" s="109">
        <v>6230</v>
      </c>
      <c r="B234" s="56" t="s">
        <v>319</v>
      </c>
      <c r="C234" s="141">
        <f t="shared" si="26"/>
        <v>0</v>
      </c>
      <c r="D234" s="237">
        <v>0</v>
      </c>
      <c r="E234" s="123">
        <f>SUM(E235)</f>
        <v>0</v>
      </c>
      <c r="F234" s="334">
        <f t="shared" si="30"/>
        <v>0</v>
      </c>
      <c r="G234" s="237">
        <f>SUM(G235)</f>
        <v>0</v>
      </c>
      <c r="H234" s="205">
        <f>SUM(H235)</f>
        <v>0</v>
      </c>
      <c r="I234" s="110">
        <f t="shared" si="31"/>
        <v>0</v>
      </c>
      <c r="J234" s="237">
        <f>SUM(J235)</f>
        <v>0</v>
      </c>
      <c r="K234" s="205">
        <f>SUM(K235)</f>
        <v>0</v>
      </c>
      <c r="L234" s="110">
        <f t="shared" si="32"/>
        <v>0</v>
      </c>
      <c r="M234" s="237">
        <f>SUM(M235)</f>
        <v>0</v>
      </c>
      <c r="N234" s="205">
        <f>SUM(N235)</f>
        <v>0</v>
      </c>
      <c r="O234" s="110">
        <f t="shared" si="33"/>
        <v>0</v>
      </c>
      <c r="P234" s="316"/>
    </row>
    <row r="235" spans="1:16" ht="24" x14ac:dyDescent="0.25">
      <c r="A235" s="36">
        <v>6239</v>
      </c>
      <c r="B235" s="50" t="s">
        <v>320</v>
      </c>
      <c r="C235" s="141">
        <f t="shared" si="26"/>
        <v>0</v>
      </c>
      <c r="D235" s="237">
        <v>0</v>
      </c>
      <c r="E235" s="373"/>
      <c r="F235" s="334">
        <f t="shared" si="30"/>
        <v>0</v>
      </c>
      <c r="G235" s="237"/>
      <c r="H235" s="205"/>
      <c r="I235" s="110">
        <f t="shared" si="31"/>
        <v>0</v>
      </c>
      <c r="J235" s="237"/>
      <c r="K235" s="205"/>
      <c r="L235" s="110">
        <f t="shared" si="32"/>
        <v>0</v>
      </c>
      <c r="M235" s="123"/>
      <c r="N235" s="59"/>
      <c r="O235" s="110">
        <f t="shared" si="33"/>
        <v>0</v>
      </c>
      <c r="P235" s="316"/>
    </row>
    <row r="236" spans="1:16" ht="24" x14ac:dyDescent="0.25">
      <c r="A236" s="109">
        <v>6240</v>
      </c>
      <c r="B236" s="56" t="s">
        <v>206</v>
      </c>
      <c r="C236" s="141">
        <f t="shared" si="26"/>
        <v>0</v>
      </c>
      <c r="D236" s="238">
        <v>0</v>
      </c>
      <c r="E236" s="141">
        <f>SUM(E237:E238)</f>
        <v>0</v>
      </c>
      <c r="F236" s="334">
        <f t="shared" si="30"/>
        <v>0</v>
      </c>
      <c r="G236" s="238">
        <f>SUM(G237:G238)</f>
        <v>0</v>
      </c>
      <c r="H236" s="116">
        <f>SUM(H237:H238)</f>
        <v>0</v>
      </c>
      <c r="I236" s="110">
        <f t="shared" si="31"/>
        <v>0</v>
      </c>
      <c r="J236" s="238">
        <f>SUM(J237:J238)</f>
        <v>0</v>
      </c>
      <c r="K236" s="116">
        <f>SUM(K237:K238)</f>
        <v>0</v>
      </c>
      <c r="L236" s="110">
        <f t="shared" si="32"/>
        <v>0</v>
      </c>
      <c r="M236" s="133">
        <f>SUM(M237:M238)</f>
        <v>0</v>
      </c>
      <c r="N236" s="40">
        <f>SUM(N237:N238)</f>
        <v>0</v>
      </c>
      <c r="O236" s="110">
        <f t="shared" si="33"/>
        <v>0</v>
      </c>
      <c r="P236" s="316"/>
    </row>
    <row r="237" spans="1:16" x14ac:dyDescent="0.25">
      <c r="A237" s="36">
        <v>6241</v>
      </c>
      <c r="B237" s="56" t="s">
        <v>207</v>
      </c>
      <c r="C237" s="141">
        <f t="shared" si="26"/>
        <v>0</v>
      </c>
      <c r="D237" s="237">
        <v>0</v>
      </c>
      <c r="E237" s="373"/>
      <c r="F237" s="407">
        <f t="shared" si="30"/>
        <v>0</v>
      </c>
      <c r="G237" s="237"/>
      <c r="H237" s="205"/>
      <c r="I237" s="108">
        <f t="shared" si="31"/>
        <v>0</v>
      </c>
      <c r="J237" s="237"/>
      <c r="K237" s="205"/>
      <c r="L237" s="108">
        <f t="shared" si="32"/>
        <v>0</v>
      </c>
      <c r="M237" s="123"/>
      <c r="N237" s="59"/>
      <c r="O237" s="108">
        <f t="shared" si="33"/>
        <v>0</v>
      </c>
      <c r="P237" s="316"/>
    </row>
    <row r="238" spans="1:16" x14ac:dyDescent="0.25">
      <c r="A238" s="36">
        <v>6242</v>
      </c>
      <c r="B238" s="56" t="s">
        <v>208</v>
      </c>
      <c r="C238" s="141">
        <f t="shared" si="26"/>
        <v>0</v>
      </c>
      <c r="D238" s="237">
        <v>0</v>
      </c>
      <c r="E238" s="373"/>
      <c r="F238" s="407">
        <f t="shared" si="30"/>
        <v>0</v>
      </c>
      <c r="G238" s="237"/>
      <c r="H238" s="205"/>
      <c r="I238" s="108">
        <f t="shared" si="31"/>
        <v>0</v>
      </c>
      <c r="J238" s="237"/>
      <c r="K238" s="205"/>
      <c r="L238" s="108">
        <f t="shared" si="32"/>
        <v>0</v>
      </c>
      <c r="M238" s="123"/>
      <c r="N238" s="59"/>
      <c r="O238" s="108">
        <f t="shared" si="33"/>
        <v>0</v>
      </c>
      <c r="P238" s="316"/>
    </row>
    <row r="239" spans="1:16" ht="25.5" customHeight="1" x14ac:dyDescent="0.25">
      <c r="A239" s="109">
        <v>6250</v>
      </c>
      <c r="B239" s="56" t="s">
        <v>209</v>
      </c>
      <c r="C239" s="141">
        <f t="shared" si="26"/>
        <v>0</v>
      </c>
      <c r="D239" s="238">
        <v>0</v>
      </c>
      <c r="E239" s="141">
        <f>SUM(E240:E244)</f>
        <v>0</v>
      </c>
      <c r="F239" s="334">
        <f t="shared" si="30"/>
        <v>0</v>
      </c>
      <c r="G239" s="238">
        <f>SUM(G240:G244)</f>
        <v>0</v>
      </c>
      <c r="H239" s="116">
        <f>SUM(H240:H244)</f>
        <v>0</v>
      </c>
      <c r="I239" s="110">
        <f t="shared" si="31"/>
        <v>0</v>
      </c>
      <c r="J239" s="238">
        <f>SUM(J240:J244)</f>
        <v>0</v>
      </c>
      <c r="K239" s="116">
        <f>SUM(K240:K244)</f>
        <v>0</v>
      </c>
      <c r="L239" s="110">
        <f t="shared" si="32"/>
        <v>0</v>
      </c>
      <c r="M239" s="133">
        <f>SUM(M240:M244)</f>
        <v>0</v>
      </c>
      <c r="N239" s="40">
        <f>SUM(N240:N244)</f>
        <v>0</v>
      </c>
      <c r="O239" s="110">
        <f t="shared" si="33"/>
        <v>0</v>
      </c>
      <c r="P239" s="316"/>
    </row>
    <row r="240" spans="1:16" ht="14.25" customHeight="1" x14ac:dyDescent="0.25">
      <c r="A240" s="36">
        <v>6252</v>
      </c>
      <c r="B240" s="56" t="s">
        <v>210</v>
      </c>
      <c r="C240" s="141">
        <f t="shared" si="26"/>
        <v>0</v>
      </c>
      <c r="D240" s="237">
        <v>0</v>
      </c>
      <c r="E240" s="373"/>
      <c r="F240" s="407">
        <f t="shared" si="30"/>
        <v>0</v>
      </c>
      <c r="G240" s="237"/>
      <c r="H240" s="205"/>
      <c r="I240" s="108">
        <f t="shared" si="31"/>
        <v>0</v>
      </c>
      <c r="J240" s="237"/>
      <c r="K240" s="205"/>
      <c r="L240" s="108">
        <f t="shared" si="32"/>
        <v>0</v>
      </c>
      <c r="M240" s="123"/>
      <c r="N240" s="59"/>
      <c r="O240" s="108">
        <f t="shared" si="33"/>
        <v>0</v>
      </c>
      <c r="P240" s="316"/>
    </row>
    <row r="241" spans="1:16" ht="14.25" customHeight="1" x14ac:dyDescent="0.25">
      <c r="A241" s="36">
        <v>6253</v>
      </c>
      <c r="B241" s="56" t="s">
        <v>211</v>
      </c>
      <c r="C241" s="141">
        <f t="shared" si="26"/>
        <v>0</v>
      </c>
      <c r="D241" s="237">
        <v>0</v>
      </c>
      <c r="E241" s="373"/>
      <c r="F241" s="407">
        <f t="shared" si="30"/>
        <v>0</v>
      </c>
      <c r="G241" s="237"/>
      <c r="H241" s="205"/>
      <c r="I241" s="108">
        <f t="shared" si="31"/>
        <v>0</v>
      </c>
      <c r="J241" s="237"/>
      <c r="K241" s="205"/>
      <c r="L241" s="108">
        <f t="shared" si="32"/>
        <v>0</v>
      </c>
      <c r="M241" s="123"/>
      <c r="N241" s="59"/>
      <c r="O241" s="108">
        <f t="shared" si="33"/>
        <v>0</v>
      </c>
      <c r="P241" s="316"/>
    </row>
    <row r="242" spans="1:16" ht="24" x14ac:dyDescent="0.25">
      <c r="A242" s="36">
        <v>6254</v>
      </c>
      <c r="B242" s="56" t="s">
        <v>212</v>
      </c>
      <c r="C242" s="141">
        <f t="shared" si="26"/>
        <v>0</v>
      </c>
      <c r="D242" s="237">
        <v>0</v>
      </c>
      <c r="E242" s="373"/>
      <c r="F242" s="407">
        <f t="shared" si="30"/>
        <v>0</v>
      </c>
      <c r="G242" s="237"/>
      <c r="H242" s="205"/>
      <c r="I242" s="108">
        <f t="shared" si="31"/>
        <v>0</v>
      </c>
      <c r="J242" s="237"/>
      <c r="K242" s="205"/>
      <c r="L242" s="108">
        <f t="shared" si="32"/>
        <v>0</v>
      </c>
      <c r="M242" s="123"/>
      <c r="N242" s="59"/>
      <c r="O242" s="108">
        <f t="shared" si="33"/>
        <v>0</v>
      </c>
      <c r="P242" s="316"/>
    </row>
    <row r="243" spans="1:16" ht="24" x14ac:dyDescent="0.25">
      <c r="A243" s="36">
        <v>6255</v>
      </c>
      <c r="B243" s="56" t="s">
        <v>213</v>
      </c>
      <c r="C243" s="141">
        <f t="shared" si="26"/>
        <v>0</v>
      </c>
      <c r="D243" s="237">
        <v>0</v>
      </c>
      <c r="E243" s="373"/>
      <c r="F243" s="407">
        <f t="shared" si="30"/>
        <v>0</v>
      </c>
      <c r="G243" s="237"/>
      <c r="H243" s="205"/>
      <c r="I243" s="108">
        <f t="shared" si="31"/>
        <v>0</v>
      </c>
      <c r="J243" s="237"/>
      <c r="K243" s="205"/>
      <c r="L243" s="108">
        <f t="shared" si="32"/>
        <v>0</v>
      </c>
      <c r="M243" s="123"/>
      <c r="N243" s="59"/>
      <c r="O243" s="108">
        <f t="shared" si="33"/>
        <v>0</v>
      </c>
      <c r="P243" s="316"/>
    </row>
    <row r="244" spans="1:16" x14ac:dyDescent="0.25">
      <c r="A244" s="36">
        <v>6259</v>
      </c>
      <c r="B244" s="56" t="s">
        <v>214</v>
      </c>
      <c r="C244" s="141">
        <f t="shared" si="26"/>
        <v>0</v>
      </c>
      <c r="D244" s="237">
        <v>0</v>
      </c>
      <c r="E244" s="373"/>
      <c r="F244" s="407">
        <f t="shared" si="30"/>
        <v>0</v>
      </c>
      <c r="G244" s="237"/>
      <c r="H244" s="205"/>
      <c r="I244" s="108">
        <f t="shared" si="31"/>
        <v>0</v>
      </c>
      <c r="J244" s="237"/>
      <c r="K244" s="205"/>
      <c r="L244" s="108">
        <f t="shared" si="32"/>
        <v>0</v>
      </c>
      <c r="M244" s="123"/>
      <c r="N244" s="59"/>
      <c r="O244" s="108">
        <f t="shared" si="33"/>
        <v>0</v>
      </c>
      <c r="P244" s="316"/>
    </row>
    <row r="245" spans="1:16" ht="37.5" customHeight="1" x14ac:dyDescent="0.25">
      <c r="A245" s="109">
        <v>6260</v>
      </c>
      <c r="B245" s="56" t="s">
        <v>215</v>
      </c>
      <c r="C245" s="141">
        <f t="shared" si="26"/>
        <v>0</v>
      </c>
      <c r="D245" s="237">
        <v>0</v>
      </c>
      <c r="E245" s="373"/>
      <c r="F245" s="407">
        <f t="shared" ref="F245:F286" si="37">D245+E245</f>
        <v>0</v>
      </c>
      <c r="G245" s="237"/>
      <c r="H245" s="205"/>
      <c r="I245" s="108">
        <f t="shared" ref="I245:I286" si="38">G245+H245</f>
        <v>0</v>
      </c>
      <c r="J245" s="237"/>
      <c r="K245" s="205"/>
      <c r="L245" s="108">
        <f t="shared" ref="L245:L286" si="39">J245+K245</f>
        <v>0</v>
      </c>
      <c r="M245" s="123"/>
      <c r="N245" s="59"/>
      <c r="O245" s="108">
        <f t="shared" ref="O245:O276" si="40">M245+N245</f>
        <v>0</v>
      </c>
      <c r="P245" s="316"/>
    </row>
    <row r="246" spans="1:16" x14ac:dyDescent="0.25">
      <c r="A246" s="109">
        <v>6270</v>
      </c>
      <c r="B246" s="56" t="s">
        <v>216</v>
      </c>
      <c r="C246" s="141">
        <f t="shared" si="26"/>
        <v>0</v>
      </c>
      <c r="D246" s="237">
        <v>0</v>
      </c>
      <c r="E246" s="373"/>
      <c r="F246" s="407">
        <f t="shared" si="37"/>
        <v>0</v>
      </c>
      <c r="G246" s="237"/>
      <c r="H246" s="205"/>
      <c r="I246" s="108">
        <f t="shared" si="38"/>
        <v>0</v>
      </c>
      <c r="J246" s="237"/>
      <c r="K246" s="205"/>
      <c r="L246" s="108">
        <f t="shared" si="39"/>
        <v>0</v>
      </c>
      <c r="M246" s="123"/>
      <c r="N246" s="59"/>
      <c r="O246" s="108">
        <f t="shared" si="40"/>
        <v>0</v>
      </c>
      <c r="P246" s="316"/>
    </row>
    <row r="247" spans="1:16" ht="24.75" customHeight="1" x14ac:dyDescent="0.25">
      <c r="A247" s="114">
        <v>6290</v>
      </c>
      <c r="B247" s="50" t="s">
        <v>217</v>
      </c>
      <c r="C247" s="141">
        <f t="shared" si="26"/>
        <v>0</v>
      </c>
      <c r="D247" s="240">
        <v>0</v>
      </c>
      <c r="E247" s="140">
        <f>SUM(E248:E251)</f>
        <v>0</v>
      </c>
      <c r="F247" s="409">
        <f t="shared" si="37"/>
        <v>0</v>
      </c>
      <c r="G247" s="240">
        <f>SUM(G248:G251)</f>
        <v>0</v>
      </c>
      <c r="H247" s="207">
        <f t="shared" ref="H247" si="41">SUM(H248:H251)</f>
        <v>0</v>
      </c>
      <c r="I247" s="115">
        <f t="shared" si="38"/>
        <v>0</v>
      </c>
      <c r="J247" s="240">
        <f>SUM(J248:J251)</f>
        <v>0</v>
      </c>
      <c r="K247" s="207">
        <f t="shared" ref="K247" si="42">SUM(K248:K251)</f>
        <v>0</v>
      </c>
      <c r="L247" s="115">
        <f t="shared" si="39"/>
        <v>0</v>
      </c>
      <c r="M247" s="142">
        <f t="shared" ref="M247:N247" si="43">SUM(M248:M251)</f>
        <v>0</v>
      </c>
      <c r="N247" s="286">
        <f t="shared" si="43"/>
        <v>0</v>
      </c>
      <c r="O247" s="291">
        <f t="shared" si="40"/>
        <v>0</v>
      </c>
      <c r="P247" s="327"/>
    </row>
    <row r="248" spans="1:16" x14ac:dyDescent="0.25">
      <c r="A248" s="36">
        <v>6291</v>
      </c>
      <c r="B248" s="56" t="s">
        <v>218</v>
      </c>
      <c r="C248" s="141">
        <f t="shared" si="26"/>
        <v>0</v>
      </c>
      <c r="D248" s="237">
        <v>0</v>
      </c>
      <c r="E248" s="373"/>
      <c r="F248" s="407">
        <f t="shared" si="37"/>
        <v>0</v>
      </c>
      <c r="G248" s="237"/>
      <c r="H248" s="205"/>
      <c r="I248" s="108">
        <f t="shared" si="38"/>
        <v>0</v>
      </c>
      <c r="J248" s="237"/>
      <c r="K248" s="205"/>
      <c r="L248" s="108">
        <f t="shared" si="39"/>
        <v>0</v>
      </c>
      <c r="M248" s="123"/>
      <c r="N248" s="59"/>
      <c r="O248" s="108">
        <f t="shared" si="40"/>
        <v>0</v>
      </c>
      <c r="P248" s="316"/>
    </row>
    <row r="249" spans="1:16" x14ac:dyDescent="0.25">
      <c r="A249" s="36">
        <v>6292</v>
      </c>
      <c r="B249" s="56" t="s">
        <v>219</v>
      </c>
      <c r="C249" s="141">
        <f t="shared" si="26"/>
        <v>0</v>
      </c>
      <c r="D249" s="237">
        <v>0</v>
      </c>
      <c r="E249" s="373"/>
      <c r="F249" s="407">
        <f t="shared" si="37"/>
        <v>0</v>
      </c>
      <c r="G249" s="237"/>
      <c r="H249" s="205"/>
      <c r="I249" s="108">
        <f t="shared" si="38"/>
        <v>0</v>
      </c>
      <c r="J249" s="237"/>
      <c r="K249" s="205"/>
      <c r="L249" s="108">
        <f t="shared" si="39"/>
        <v>0</v>
      </c>
      <c r="M249" s="123"/>
      <c r="N249" s="59"/>
      <c r="O249" s="108">
        <f t="shared" si="40"/>
        <v>0</v>
      </c>
      <c r="P249" s="316"/>
    </row>
    <row r="250" spans="1:16" ht="78.75" customHeight="1" x14ac:dyDescent="0.25">
      <c r="A250" s="36">
        <v>6296</v>
      </c>
      <c r="B250" s="56" t="s">
        <v>220</v>
      </c>
      <c r="C250" s="141">
        <f t="shared" si="26"/>
        <v>0</v>
      </c>
      <c r="D250" s="237">
        <v>0</v>
      </c>
      <c r="E250" s="373"/>
      <c r="F250" s="407">
        <f t="shared" si="37"/>
        <v>0</v>
      </c>
      <c r="G250" s="237"/>
      <c r="H250" s="205"/>
      <c r="I250" s="108">
        <f t="shared" si="38"/>
        <v>0</v>
      </c>
      <c r="J250" s="237"/>
      <c r="K250" s="205"/>
      <c r="L250" s="108">
        <f t="shared" si="39"/>
        <v>0</v>
      </c>
      <c r="M250" s="123"/>
      <c r="N250" s="59"/>
      <c r="O250" s="108">
        <f t="shared" si="40"/>
        <v>0</v>
      </c>
      <c r="P250" s="316"/>
    </row>
    <row r="251" spans="1:16" ht="39.75" customHeight="1" x14ac:dyDescent="0.25">
      <c r="A251" s="36">
        <v>6299</v>
      </c>
      <c r="B251" s="56" t="s">
        <v>221</v>
      </c>
      <c r="C251" s="141">
        <f t="shared" si="26"/>
        <v>0</v>
      </c>
      <c r="D251" s="237">
        <v>0</v>
      </c>
      <c r="E251" s="373"/>
      <c r="F251" s="407">
        <f t="shared" si="37"/>
        <v>0</v>
      </c>
      <c r="G251" s="237"/>
      <c r="H251" s="205"/>
      <c r="I251" s="108">
        <f t="shared" si="38"/>
        <v>0</v>
      </c>
      <c r="J251" s="237"/>
      <c r="K251" s="205"/>
      <c r="L251" s="108">
        <f t="shared" si="39"/>
        <v>0</v>
      </c>
      <c r="M251" s="123"/>
      <c r="N251" s="59"/>
      <c r="O251" s="108">
        <f t="shared" si="40"/>
        <v>0</v>
      </c>
      <c r="P251" s="316"/>
    </row>
    <row r="252" spans="1:16" x14ac:dyDescent="0.25">
      <c r="A252" s="44">
        <v>6300</v>
      </c>
      <c r="B252" s="102" t="s">
        <v>222</v>
      </c>
      <c r="C252" s="45">
        <f t="shared" si="26"/>
        <v>0</v>
      </c>
      <c r="D252" s="235">
        <v>0</v>
      </c>
      <c r="E252" s="370">
        <f>SUM(E253,E257,E258)</f>
        <v>0</v>
      </c>
      <c r="F252" s="404">
        <f t="shared" si="37"/>
        <v>0</v>
      </c>
      <c r="G252" s="235">
        <f>SUM(G253,G257,G258)</f>
        <v>0</v>
      </c>
      <c r="H252" s="103">
        <f t="shared" ref="H252" si="44">SUM(H253,H257,H258)</f>
        <v>0</v>
      </c>
      <c r="I252" s="113">
        <f t="shared" si="38"/>
        <v>0</v>
      </c>
      <c r="J252" s="235">
        <f>SUM(J253,J257,J258)</f>
        <v>0</v>
      </c>
      <c r="K252" s="103">
        <f t="shared" ref="K252" si="45">SUM(K253,K257,K258)</f>
        <v>0</v>
      </c>
      <c r="L252" s="113">
        <f t="shared" si="39"/>
        <v>0</v>
      </c>
      <c r="M252" s="135">
        <f t="shared" ref="M252:N252" si="46">SUM(M253,M257,M258)</f>
        <v>0</v>
      </c>
      <c r="N252" s="61">
        <f t="shared" si="46"/>
        <v>0</v>
      </c>
      <c r="O252" s="258">
        <f t="shared" si="40"/>
        <v>0</v>
      </c>
      <c r="P252" s="326"/>
    </row>
    <row r="253" spans="1:16" ht="24" x14ac:dyDescent="0.25">
      <c r="A253" s="114">
        <v>6320</v>
      </c>
      <c r="B253" s="50" t="s">
        <v>223</v>
      </c>
      <c r="C253" s="142">
        <f t="shared" si="26"/>
        <v>0</v>
      </c>
      <c r="D253" s="240">
        <v>0</v>
      </c>
      <c r="E253" s="140">
        <f>SUM(E254:E256)</f>
        <v>0</v>
      </c>
      <c r="F253" s="409">
        <f t="shared" si="37"/>
        <v>0</v>
      </c>
      <c r="G253" s="240">
        <f>SUM(G254:G256)</f>
        <v>0</v>
      </c>
      <c r="H253" s="207">
        <f t="shared" ref="H253" si="47">SUM(H254:H256)</f>
        <v>0</v>
      </c>
      <c r="I253" s="115">
        <f t="shared" si="38"/>
        <v>0</v>
      </c>
      <c r="J253" s="240">
        <f>SUM(J254:J256)</f>
        <v>0</v>
      </c>
      <c r="K253" s="207">
        <f t="shared" ref="K253" si="48">SUM(K254:K256)</f>
        <v>0</v>
      </c>
      <c r="L253" s="115">
        <f t="shared" si="39"/>
        <v>0</v>
      </c>
      <c r="M253" s="139">
        <f t="shared" ref="M253:N253" si="49">SUM(M254:M256)</f>
        <v>0</v>
      </c>
      <c r="N253" s="67">
        <f t="shared" si="49"/>
        <v>0</v>
      </c>
      <c r="O253" s="115">
        <f t="shared" si="40"/>
        <v>0</v>
      </c>
      <c r="P253" s="315"/>
    </row>
    <row r="254" spans="1:16" x14ac:dyDescent="0.25">
      <c r="A254" s="36">
        <v>6322</v>
      </c>
      <c r="B254" s="56" t="s">
        <v>224</v>
      </c>
      <c r="C254" s="133">
        <f t="shared" si="26"/>
        <v>0</v>
      </c>
      <c r="D254" s="237">
        <v>0</v>
      </c>
      <c r="E254" s="373"/>
      <c r="F254" s="407">
        <f t="shared" si="37"/>
        <v>0</v>
      </c>
      <c r="G254" s="237"/>
      <c r="H254" s="205"/>
      <c r="I254" s="108">
        <f t="shared" si="38"/>
        <v>0</v>
      </c>
      <c r="J254" s="237"/>
      <c r="K254" s="205"/>
      <c r="L254" s="108">
        <f t="shared" si="39"/>
        <v>0</v>
      </c>
      <c r="M254" s="123"/>
      <c r="N254" s="59"/>
      <c r="O254" s="108">
        <f t="shared" si="40"/>
        <v>0</v>
      </c>
      <c r="P254" s="316"/>
    </row>
    <row r="255" spans="1:16" ht="24" x14ac:dyDescent="0.25">
      <c r="A255" s="36">
        <v>6323</v>
      </c>
      <c r="B255" s="56" t="s">
        <v>225</v>
      </c>
      <c r="C255" s="133">
        <f t="shared" si="26"/>
        <v>0</v>
      </c>
      <c r="D255" s="237">
        <v>0</v>
      </c>
      <c r="E255" s="373"/>
      <c r="F255" s="407">
        <f t="shared" si="37"/>
        <v>0</v>
      </c>
      <c r="G255" s="237"/>
      <c r="H255" s="205"/>
      <c r="I255" s="108">
        <f t="shared" si="38"/>
        <v>0</v>
      </c>
      <c r="J255" s="237"/>
      <c r="K255" s="205"/>
      <c r="L255" s="108">
        <f t="shared" si="39"/>
        <v>0</v>
      </c>
      <c r="M255" s="123"/>
      <c r="N255" s="59"/>
      <c r="O255" s="108">
        <f t="shared" si="40"/>
        <v>0</v>
      </c>
      <c r="P255" s="316"/>
    </row>
    <row r="256" spans="1:16" x14ac:dyDescent="0.25">
      <c r="A256" s="31">
        <v>6329</v>
      </c>
      <c r="B256" s="50" t="s">
        <v>226</v>
      </c>
      <c r="C256" s="133">
        <f t="shared" si="26"/>
        <v>0</v>
      </c>
      <c r="D256" s="236">
        <v>0</v>
      </c>
      <c r="E256" s="372"/>
      <c r="F256" s="406">
        <f t="shared" si="37"/>
        <v>0</v>
      </c>
      <c r="G256" s="236"/>
      <c r="H256" s="204"/>
      <c r="I256" s="107">
        <f t="shared" si="38"/>
        <v>0</v>
      </c>
      <c r="J256" s="236"/>
      <c r="K256" s="204"/>
      <c r="L256" s="107">
        <f t="shared" si="39"/>
        <v>0</v>
      </c>
      <c r="M256" s="268"/>
      <c r="N256" s="53"/>
      <c r="O256" s="107">
        <f t="shared" si="40"/>
        <v>0</v>
      </c>
      <c r="P256" s="315"/>
    </row>
    <row r="257" spans="1:16" ht="24" x14ac:dyDescent="0.25">
      <c r="A257" s="143">
        <v>6330</v>
      </c>
      <c r="B257" s="144" t="s">
        <v>227</v>
      </c>
      <c r="C257" s="133">
        <f t="shared" ref="C257:C285" si="50">F257+I257+L257+O257</f>
        <v>0</v>
      </c>
      <c r="D257" s="242">
        <v>0</v>
      </c>
      <c r="E257" s="376"/>
      <c r="F257" s="411">
        <f t="shared" si="37"/>
        <v>0</v>
      </c>
      <c r="G257" s="242"/>
      <c r="H257" s="209"/>
      <c r="I257" s="149">
        <f t="shared" si="38"/>
        <v>0</v>
      </c>
      <c r="J257" s="242"/>
      <c r="K257" s="209"/>
      <c r="L257" s="149">
        <f t="shared" si="39"/>
        <v>0</v>
      </c>
      <c r="M257" s="126"/>
      <c r="N257" s="125"/>
      <c r="O257" s="149">
        <f t="shared" si="40"/>
        <v>0</v>
      </c>
      <c r="P257" s="327"/>
    </row>
    <row r="258" spans="1:16" x14ac:dyDescent="0.25">
      <c r="A258" s="109">
        <v>6360</v>
      </c>
      <c r="B258" s="56" t="s">
        <v>228</v>
      </c>
      <c r="C258" s="133">
        <f t="shared" si="50"/>
        <v>0</v>
      </c>
      <c r="D258" s="237">
        <v>0</v>
      </c>
      <c r="E258" s="373"/>
      <c r="F258" s="407">
        <f t="shared" si="37"/>
        <v>0</v>
      </c>
      <c r="G258" s="237"/>
      <c r="H258" s="205"/>
      <c r="I258" s="108">
        <f t="shared" si="38"/>
        <v>0</v>
      </c>
      <c r="J258" s="237"/>
      <c r="K258" s="205"/>
      <c r="L258" s="108">
        <f t="shared" si="39"/>
        <v>0</v>
      </c>
      <c r="M258" s="123"/>
      <c r="N258" s="59"/>
      <c r="O258" s="108">
        <f t="shared" si="40"/>
        <v>0</v>
      </c>
      <c r="P258" s="316"/>
    </row>
    <row r="259" spans="1:16" ht="36" x14ac:dyDescent="0.25">
      <c r="A259" s="44">
        <v>6400</v>
      </c>
      <c r="B259" s="102" t="s">
        <v>229</v>
      </c>
      <c r="C259" s="45">
        <f t="shared" si="50"/>
        <v>0</v>
      </c>
      <c r="D259" s="235">
        <v>0</v>
      </c>
      <c r="E259" s="370">
        <f>SUM(E260,E264)</f>
        <v>0</v>
      </c>
      <c r="F259" s="404">
        <f t="shared" si="37"/>
        <v>0</v>
      </c>
      <c r="G259" s="235">
        <f>SUM(G260,G264)</f>
        <v>0</v>
      </c>
      <c r="H259" s="103">
        <f t="shared" ref="H259" si="51">SUM(H260,H264)</f>
        <v>0</v>
      </c>
      <c r="I259" s="113">
        <f t="shared" si="38"/>
        <v>0</v>
      </c>
      <c r="J259" s="235">
        <f>SUM(J260,J264)</f>
        <v>0</v>
      </c>
      <c r="K259" s="103">
        <f t="shared" ref="K259" si="52">SUM(K260,K264)</f>
        <v>0</v>
      </c>
      <c r="L259" s="113">
        <f t="shared" si="39"/>
        <v>0</v>
      </c>
      <c r="M259" s="135">
        <f t="shared" ref="M259:N259" si="53">SUM(M260,M264)</f>
        <v>0</v>
      </c>
      <c r="N259" s="61">
        <f t="shared" si="53"/>
        <v>0</v>
      </c>
      <c r="O259" s="258">
        <f t="shared" si="40"/>
        <v>0</v>
      </c>
      <c r="P259" s="326"/>
    </row>
    <row r="260" spans="1:16" ht="24" x14ac:dyDescent="0.25">
      <c r="A260" s="114">
        <v>6410</v>
      </c>
      <c r="B260" s="50" t="s">
        <v>230</v>
      </c>
      <c r="C260" s="139">
        <f t="shared" si="50"/>
        <v>0</v>
      </c>
      <c r="D260" s="240">
        <v>0</v>
      </c>
      <c r="E260" s="140">
        <f>SUM(E261:E263)</f>
        <v>0</v>
      </c>
      <c r="F260" s="409">
        <f t="shared" si="37"/>
        <v>0</v>
      </c>
      <c r="G260" s="240">
        <f>SUM(G261:G263)</f>
        <v>0</v>
      </c>
      <c r="H260" s="207">
        <f t="shared" ref="H260" si="54">SUM(H261:H263)</f>
        <v>0</v>
      </c>
      <c r="I260" s="115">
        <f t="shared" si="38"/>
        <v>0</v>
      </c>
      <c r="J260" s="240">
        <f>SUM(J261:J263)</f>
        <v>0</v>
      </c>
      <c r="K260" s="207">
        <f t="shared" ref="K260" si="55">SUM(K261:K263)</f>
        <v>0</v>
      </c>
      <c r="L260" s="115">
        <f t="shared" si="39"/>
        <v>0</v>
      </c>
      <c r="M260" s="282">
        <f t="shared" ref="M260:N260" si="56">SUM(M261:M263)</f>
        <v>0</v>
      </c>
      <c r="N260" s="285">
        <f t="shared" si="56"/>
        <v>0</v>
      </c>
      <c r="O260" s="290">
        <f t="shared" si="40"/>
        <v>0</v>
      </c>
      <c r="P260" s="319"/>
    </row>
    <row r="261" spans="1:16" x14ac:dyDescent="0.25">
      <c r="A261" s="36">
        <v>6411</v>
      </c>
      <c r="B261" s="145" t="s">
        <v>231</v>
      </c>
      <c r="C261" s="141">
        <f t="shared" si="50"/>
        <v>0</v>
      </c>
      <c r="D261" s="237">
        <v>0</v>
      </c>
      <c r="E261" s="373"/>
      <c r="F261" s="407">
        <f t="shared" si="37"/>
        <v>0</v>
      </c>
      <c r="G261" s="237"/>
      <c r="H261" s="205"/>
      <c r="I261" s="108">
        <f t="shared" si="38"/>
        <v>0</v>
      </c>
      <c r="J261" s="237"/>
      <c r="K261" s="205"/>
      <c r="L261" s="108">
        <f t="shared" si="39"/>
        <v>0</v>
      </c>
      <c r="M261" s="123"/>
      <c r="N261" s="59"/>
      <c r="O261" s="108">
        <f t="shared" si="40"/>
        <v>0</v>
      </c>
      <c r="P261" s="316"/>
    </row>
    <row r="262" spans="1:16" ht="46.5" customHeight="1" x14ac:dyDescent="0.25">
      <c r="A262" s="36">
        <v>6412</v>
      </c>
      <c r="B262" s="56" t="s">
        <v>232</v>
      </c>
      <c r="C262" s="141">
        <f t="shared" si="50"/>
        <v>0</v>
      </c>
      <c r="D262" s="237">
        <v>0</v>
      </c>
      <c r="E262" s="373"/>
      <c r="F262" s="407">
        <f t="shared" si="37"/>
        <v>0</v>
      </c>
      <c r="G262" s="237"/>
      <c r="H262" s="205"/>
      <c r="I262" s="108">
        <f t="shared" si="38"/>
        <v>0</v>
      </c>
      <c r="J262" s="237"/>
      <c r="K262" s="205"/>
      <c r="L262" s="108">
        <f t="shared" si="39"/>
        <v>0</v>
      </c>
      <c r="M262" s="123"/>
      <c r="N262" s="59"/>
      <c r="O262" s="108">
        <f t="shared" si="40"/>
        <v>0</v>
      </c>
      <c r="P262" s="316"/>
    </row>
    <row r="263" spans="1:16" ht="36" x14ac:dyDescent="0.25">
      <c r="A263" s="36">
        <v>6419</v>
      </c>
      <c r="B263" s="56" t="s">
        <v>233</v>
      </c>
      <c r="C263" s="141">
        <f t="shared" si="50"/>
        <v>0</v>
      </c>
      <c r="D263" s="237">
        <v>0</v>
      </c>
      <c r="E263" s="373"/>
      <c r="F263" s="407">
        <f t="shared" si="37"/>
        <v>0</v>
      </c>
      <c r="G263" s="237"/>
      <c r="H263" s="205"/>
      <c r="I263" s="108">
        <f t="shared" si="38"/>
        <v>0</v>
      </c>
      <c r="J263" s="237"/>
      <c r="K263" s="205"/>
      <c r="L263" s="108">
        <f t="shared" si="39"/>
        <v>0</v>
      </c>
      <c r="M263" s="123"/>
      <c r="N263" s="59"/>
      <c r="O263" s="108">
        <f t="shared" si="40"/>
        <v>0</v>
      </c>
      <c r="P263" s="316"/>
    </row>
    <row r="264" spans="1:16" ht="36" x14ac:dyDescent="0.25">
      <c r="A264" s="109">
        <v>6420</v>
      </c>
      <c r="B264" s="56" t="s">
        <v>234</v>
      </c>
      <c r="C264" s="141">
        <f t="shared" si="50"/>
        <v>0</v>
      </c>
      <c r="D264" s="238">
        <v>0</v>
      </c>
      <c r="E264" s="141">
        <f>SUM(E265:E268)</f>
        <v>0</v>
      </c>
      <c r="F264" s="334">
        <f t="shared" si="37"/>
        <v>0</v>
      </c>
      <c r="G264" s="238">
        <f>SUM(G265:G268)</f>
        <v>0</v>
      </c>
      <c r="H264" s="116">
        <f>SUM(H265:H268)</f>
        <v>0</v>
      </c>
      <c r="I264" s="110">
        <f t="shared" si="38"/>
        <v>0</v>
      </c>
      <c r="J264" s="238">
        <f>SUM(J265:J268)</f>
        <v>0</v>
      </c>
      <c r="K264" s="116">
        <f>SUM(K265:K268)</f>
        <v>0</v>
      </c>
      <c r="L264" s="110">
        <f t="shared" si="39"/>
        <v>0</v>
      </c>
      <c r="M264" s="133">
        <f>SUM(M265:M268)</f>
        <v>0</v>
      </c>
      <c r="N264" s="40">
        <f>SUM(N265:N268)</f>
        <v>0</v>
      </c>
      <c r="O264" s="110">
        <f t="shared" si="40"/>
        <v>0</v>
      </c>
      <c r="P264" s="316"/>
    </row>
    <row r="265" spans="1:16" x14ac:dyDescent="0.25">
      <c r="A265" s="36">
        <v>6421</v>
      </c>
      <c r="B265" s="56" t="s">
        <v>235</v>
      </c>
      <c r="C265" s="141">
        <f t="shared" si="50"/>
        <v>0</v>
      </c>
      <c r="D265" s="237">
        <v>0</v>
      </c>
      <c r="E265" s="373"/>
      <c r="F265" s="407">
        <f t="shared" si="37"/>
        <v>0</v>
      </c>
      <c r="G265" s="237"/>
      <c r="H265" s="205"/>
      <c r="I265" s="108">
        <f t="shared" si="38"/>
        <v>0</v>
      </c>
      <c r="J265" s="237"/>
      <c r="K265" s="205"/>
      <c r="L265" s="108">
        <f t="shared" si="39"/>
        <v>0</v>
      </c>
      <c r="M265" s="123"/>
      <c r="N265" s="59"/>
      <c r="O265" s="108">
        <f t="shared" si="40"/>
        <v>0</v>
      </c>
      <c r="P265" s="316"/>
    </row>
    <row r="266" spans="1:16" x14ac:dyDescent="0.25">
      <c r="A266" s="36">
        <v>6422</v>
      </c>
      <c r="B266" s="56" t="s">
        <v>236</v>
      </c>
      <c r="C266" s="141">
        <f t="shared" si="50"/>
        <v>0</v>
      </c>
      <c r="D266" s="237">
        <v>0</v>
      </c>
      <c r="E266" s="373"/>
      <c r="F266" s="407">
        <f t="shared" si="37"/>
        <v>0</v>
      </c>
      <c r="G266" s="237"/>
      <c r="H266" s="205"/>
      <c r="I266" s="108">
        <f t="shared" si="38"/>
        <v>0</v>
      </c>
      <c r="J266" s="237"/>
      <c r="K266" s="205"/>
      <c r="L266" s="108">
        <f t="shared" si="39"/>
        <v>0</v>
      </c>
      <c r="M266" s="123"/>
      <c r="N266" s="59"/>
      <c r="O266" s="108">
        <f t="shared" si="40"/>
        <v>0</v>
      </c>
      <c r="P266" s="316"/>
    </row>
    <row r="267" spans="1:16" ht="24" x14ac:dyDescent="0.25">
      <c r="A267" s="36">
        <v>6423</v>
      </c>
      <c r="B267" s="56" t="s">
        <v>237</v>
      </c>
      <c r="C267" s="141">
        <f t="shared" si="50"/>
        <v>0</v>
      </c>
      <c r="D267" s="237">
        <v>0</v>
      </c>
      <c r="E267" s="373"/>
      <c r="F267" s="407">
        <f t="shared" si="37"/>
        <v>0</v>
      </c>
      <c r="G267" s="237"/>
      <c r="H267" s="205"/>
      <c r="I267" s="108">
        <f t="shared" si="38"/>
        <v>0</v>
      </c>
      <c r="J267" s="237"/>
      <c r="K267" s="205"/>
      <c r="L267" s="108">
        <f t="shared" si="39"/>
        <v>0</v>
      </c>
      <c r="M267" s="123"/>
      <c r="N267" s="59"/>
      <c r="O267" s="108">
        <f t="shared" si="40"/>
        <v>0</v>
      </c>
      <c r="P267" s="316"/>
    </row>
    <row r="268" spans="1:16" ht="36" x14ac:dyDescent="0.25">
      <c r="A268" s="36">
        <v>6424</v>
      </c>
      <c r="B268" s="56" t="s">
        <v>278</v>
      </c>
      <c r="C268" s="141">
        <f t="shared" si="50"/>
        <v>0</v>
      </c>
      <c r="D268" s="237">
        <v>0</v>
      </c>
      <c r="E268" s="373"/>
      <c r="F268" s="407">
        <f t="shared" si="37"/>
        <v>0</v>
      </c>
      <c r="G268" s="237"/>
      <c r="H268" s="205"/>
      <c r="I268" s="108">
        <f t="shared" si="38"/>
        <v>0</v>
      </c>
      <c r="J268" s="237"/>
      <c r="K268" s="205"/>
      <c r="L268" s="108">
        <f t="shared" si="39"/>
        <v>0</v>
      </c>
      <c r="M268" s="123"/>
      <c r="N268" s="59"/>
      <c r="O268" s="108">
        <f t="shared" si="40"/>
        <v>0</v>
      </c>
      <c r="P268" s="316"/>
    </row>
    <row r="269" spans="1:16" ht="48.75" customHeight="1" x14ac:dyDescent="0.25">
      <c r="A269" s="146">
        <v>7000</v>
      </c>
      <c r="B269" s="146" t="s">
        <v>238</v>
      </c>
      <c r="C269" s="147">
        <f t="shared" si="50"/>
        <v>0</v>
      </c>
      <c r="D269" s="245">
        <v>0</v>
      </c>
      <c r="E269" s="378">
        <f>SUM(E270,E281)</f>
        <v>0</v>
      </c>
      <c r="F269" s="413">
        <f t="shared" si="37"/>
        <v>0</v>
      </c>
      <c r="G269" s="245">
        <f>SUM(G270,G281)</f>
        <v>0</v>
      </c>
      <c r="H269" s="212">
        <f t="shared" ref="H269" si="57">SUM(H270,H281)</f>
        <v>0</v>
      </c>
      <c r="I269" s="259">
        <f t="shared" si="38"/>
        <v>0</v>
      </c>
      <c r="J269" s="245">
        <f>SUM(J270,J281)</f>
        <v>0</v>
      </c>
      <c r="K269" s="212">
        <f t="shared" ref="K269" si="58">SUM(K270,K281)</f>
        <v>0</v>
      </c>
      <c r="L269" s="259">
        <f t="shared" si="39"/>
        <v>0</v>
      </c>
      <c r="M269" s="284">
        <f t="shared" ref="M269:N269" si="59">SUM(M270,M281)</f>
        <v>0</v>
      </c>
      <c r="N269" s="288">
        <f t="shared" si="59"/>
        <v>0</v>
      </c>
      <c r="O269" s="293">
        <f t="shared" si="40"/>
        <v>0</v>
      </c>
      <c r="P269" s="329"/>
    </row>
    <row r="270" spans="1:16" ht="24" x14ac:dyDescent="0.25">
      <c r="A270" s="44">
        <v>7200</v>
      </c>
      <c r="B270" s="102" t="s">
        <v>239</v>
      </c>
      <c r="C270" s="45">
        <f t="shared" si="50"/>
        <v>0</v>
      </c>
      <c r="D270" s="235">
        <v>0</v>
      </c>
      <c r="E270" s="370">
        <f>SUM(E271,E272,E276,E277,E280)</f>
        <v>0</v>
      </c>
      <c r="F270" s="404">
        <f t="shared" si="37"/>
        <v>0</v>
      </c>
      <c r="G270" s="235">
        <f>SUM(G271,G272,G276,G277,G280)</f>
        <v>0</v>
      </c>
      <c r="H270" s="103">
        <f t="shared" ref="H270" si="60">SUM(H271,H272,H276,H277,H280)</f>
        <v>0</v>
      </c>
      <c r="I270" s="113">
        <f t="shared" si="38"/>
        <v>0</v>
      </c>
      <c r="J270" s="235">
        <f>SUM(J271,J272,J276,J277,J280)</f>
        <v>0</v>
      </c>
      <c r="K270" s="103">
        <f t="shared" ref="K270" si="61">SUM(K271,K272,K276,K277,K280)</f>
        <v>0</v>
      </c>
      <c r="L270" s="113">
        <f t="shared" si="39"/>
        <v>0</v>
      </c>
      <c r="M270" s="138">
        <f t="shared" ref="M270:N270" si="62">SUM(M271,M272,M276,M277,M280)</f>
        <v>0</v>
      </c>
      <c r="N270" s="128">
        <f t="shared" si="62"/>
        <v>0</v>
      </c>
      <c r="O270" s="154">
        <f t="shared" si="40"/>
        <v>0</v>
      </c>
      <c r="P270" s="325"/>
    </row>
    <row r="271" spans="1:16" ht="24" x14ac:dyDescent="0.25">
      <c r="A271" s="114">
        <v>7210</v>
      </c>
      <c r="B271" s="50" t="s">
        <v>240</v>
      </c>
      <c r="C271" s="51">
        <f t="shared" si="50"/>
        <v>0</v>
      </c>
      <c r="D271" s="236">
        <v>0</v>
      </c>
      <c r="E271" s="372"/>
      <c r="F271" s="406">
        <f t="shared" si="37"/>
        <v>0</v>
      </c>
      <c r="G271" s="236"/>
      <c r="H271" s="204"/>
      <c r="I271" s="107">
        <f t="shared" si="38"/>
        <v>0</v>
      </c>
      <c r="J271" s="236"/>
      <c r="K271" s="204"/>
      <c r="L271" s="107">
        <f t="shared" si="39"/>
        <v>0</v>
      </c>
      <c r="M271" s="268"/>
      <c r="N271" s="53"/>
      <c r="O271" s="107">
        <f t="shared" si="40"/>
        <v>0</v>
      </c>
      <c r="P271" s="315"/>
    </row>
    <row r="272" spans="1:16" s="148" customFormat="1" ht="36" x14ac:dyDescent="0.25">
      <c r="A272" s="109">
        <v>7220</v>
      </c>
      <c r="B272" s="56" t="s">
        <v>241</v>
      </c>
      <c r="C272" s="57">
        <f t="shared" si="50"/>
        <v>0</v>
      </c>
      <c r="D272" s="238">
        <v>0</v>
      </c>
      <c r="E272" s="141">
        <f>SUM(E273:E275)</f>
        <v>0</v>
      </c>
      <c r="F272" s="334">
        <f t="shared" si="37"/>
        <v>0</v>
      </c>
      <c r="G272" s="238">
        <f>SUM(G273:G275)</f>
        <v>0</v>
      </c>
      <c r="H272" s="116">
        <f>SUM(H273:H275)</f>
        <v>0</v>
      </c>
      <c r="I272" s="110">
        <f t="shared" si="38"/>
        <v>0</v>
      </c>
      <c r="J272" s="238">
        <f>SUM(J273:J275)</f>
        <v>0</v>
      </c>
      <c r="K272" s="116">
        <f>SUM(K273:K275)</f>
        <v>0</v>
      </c>
      <c r="L272" s="110">
        <f t="shared" si="39"/>
        <v>0</v>
      </c>
      <c r="M272" s="133">
        <f>SUM(M273:M275)</f>
        <v>0</v>
      </c>
      <c r="N272" s="40">
        <f>SUM(N273:N275)</f>
        <v>0</v>
      </c>
      <c r="O272" s="110">
        <f t="shared" si="40"/>
        <v>0</v>
      </c>
      <c r="P272" s="316"/>
    </row>
    <row r="273" spans="1:16" s="148" customFormat="1" ht="36" x14ac:dyDescent="0.25">
      <c r="A273" s="36">
        <v>7221</v>
      </c>
      <c r="B273" s="56" t="s">
        <v>242</v>
      </c>
      <c r="C273" s="57">
        <f t="shared" si="50"/>
        <v>0</v>
      </c>
      <c r="D273" s="237">
        <v>0</v>
      </c>
      <c r="E273" s="373"/>
      <c r="F273" s="407">
        <f t="shared" si="37"/>
        <v>0</v>
      </c>
      <c r="G273" s="237"/>
      <c r="H273" s="205"/>
      <c r="I273" s="108">
        <f t="shared" si="38"/>
        <v>0</v>
      </c>
      <c r="J273" s="237"/>
      <c r="K273" s="205"/>
      <c r="L273" s="108">
        <f t="shared" si="39"/>
        <v>0</v>
      </c>
      <c r="M273" s="123"/>
      <c r="N273" s="59"/>
      <c r="O273" s="108">
        <f t="shared" si="40"/>
        <v>0</v>
      </c>
      <c r="P273" s="316"/>
    </row>
    <row r="274" spans="1:16" s="148" customFormat="1" ht="36" x14ac:dyDescent="0.25">
      <c r="A274" s="36">
        <v>7222</v>
      </c>
      <c r="B274" s="56" t="s">
        <v>243</v>
      </c>
      <c r="C274" s="57">
        <f t="shared" si="50"/>
        <v>0</v>
      </c>
      <c r="D274" s="237">
        <v>0</v>
      </c>
      <c r="E274" s="373"/>
      <c r="F274" s="407">
        <f t="shared" si="37"/>
        <v>0</v>
      </c>
      <c r="G274" s="237"/>
      <c r="H274" s="205"/>
      <c r="I274" s="108">
        <f t="shared" si="38"/>
        <v>0</v>
      </c>
      <c r="J274" s="237"/>
      <c r="K274" s="205"/>
      <c r="L274" s="108">
        <f t="shared" si="39"/>
        <v>0</v>
      </c>
      <c r="M274" s="123"/>
      <c r="N274" s="59"/>
      <c r="O274" s="108">
        <f t="shared" si="40"/>
        <v>0</v>
      </c>
      <c r="P274" s="316"/>
    </row>
    <row r="275" spans="1:16" s="148" customFormat="1" ht="36" x14ac:dyDescent="0.25">
      <c r="A275" s="31">
        <v>7223</v>
      </c>
      <c r="B275" s="50" t="s">
        <v>279</v>
      </c>
      <c r="C275" s="57">
        <f t="shared" si="50"/>
        <v>0</v>
      </c>
      <c r="D275" s="236">
        <v>0</v>
      </c>
      <c r="E275" s="372"/>
      <c r="F275" s="406">
        <f t="shared" si="37"/>
        <v>0</v>
      </c>
      <c r="G275" s="236"/>
      <c r="H275" s="204"/>
      <c r="I275" s="107">
        <f t="shared" si="38"/>
        <v>0</v>
      </c>
      <c r="J275" s="236"/>
      <c r="K275" s="204"/>
      <c r="L275" s="107">
        <f t="shared" si="39"/>
        <v>0</v>
      </c>
      <c r="M275" s="268"/>
      <c r="N275" s="53"/>
      <c r="O275" s="107">
        <f t="shared" si="40"/>
        <v>0</v>
      </c>
      <c r="P275" s="315"/>
    </row>
    <row r="276" spans="1:16" ht="24" x14ac:dyDescent="0.25">
      <c r="A276" s="109">
        <v>7230</v>
      </c>
      <c r="B276" s="56" t="s">
        <v>244</v>
      </c>
      <c r="C276" s="57">
        <f t="shared" si="50"/>
        <v>0</v>
      </c>
      <c r="D276" s="237">
        <v>0</v>
      </c>
      <c r="E276" s="373"/>
      <c r="F276" s="407">
        <f t="shared" si="37"/>
        <v>0</v>
      </c>
      <c r="G276" s="237"/>
      <c r="H276" s="205"/>
      <c r="I276" s="108">
        <f t="shared" si="38"/>
        <v>0</v>
      </c>
      <c r="J276" s="237"/>
      <c r="K276" s="205"/>
      <c r="L276" s="108">
        <f t="shared" si="39"/>
        <v>0</v>
      </c>
      <c r="M276" s="123"/>
      <c r="N276" s="59"/>
      <c r="O276" s="108">
        <f t="shared" si="40"/>
        <v>0</v>
      </c>
      <c r="P276" s="316"/>
    </row>
    <row r="277" spans="1:16" ht="24" x14ac:dyDescent="0.25">
      <c r="A277" s="109">
        <v>7240</v>
      </c>
      <c r="B277" s="56" t="s">
        <v>245</v>
      </c>
      <c r="C277" s="57">
        <f t="shared" si="50"/>
        <v>0</v>
      </c>
      <c r="D277" s="238">
        <v>0</v>
      </c>
      <c r="E277" s="141">
        <f>SUM(E278:E279)</f>
        <v>0</v>
      </c>
      <c r="F277" s="334">
        <f t="shared" si="37"/>
        <v>0</v>
      </c>
      <c r="G277" s="238">
        <f>SUM(G278:G279)</f>
        <v>0</v>
      </c>
      <c r="H277" s="116">
        <f>SUM(H278:H279)</f>
        <v>0</v>
      </c>
      <c r="I277" s="110">
        <f t="shared" si="38"/>
        <v>0</v>
      </c>
      <c r="J277" s="238">
        <f>SUM(J278:J279)</f>
        <v>0</v>
      </c>
      <c r="K277" s="116">
        <f>SUM(K278:K279)</f>
        <v>0</v>
      </c>
      <c r="L277" s="110">
        <f t="shared" si="39"/>
        <v>0</v>
      </c>
      <c r="M277" s="133">
        <f>SUM(M278:M279)</f>
        <v>0</v>
      </c>
      <c r="N277" s="40">
        <f>SUM(N278:N279)</f>
        <v>0</v>
      </c>
      <c r="O277" s="110">
        <f>SUM(O278:O279)</f>
        <v>0</v>
      </c>
      <c r="P277" s="316"/>
    </row>
    <row r="278" spans="1:16" ht="48" x14ac:dyDescent="0.25">
      <c r="A278" s="36">
        <v>7245</v>
      </c>
      <c r="B278" s="56" t="s">
        <v>246</v>
      </c>
      <c r="C278" s="57">
        <f t="shared" si="50"/>
        <v>0</v>
      </c>
      <c r="D278" s="237">
        <v>0</v>
      </c>
      <c r="E278" s="373"/>
      <c r="F278" s="407">
        <f t="shared" si="37"/>
        <v>0</v>
      </c>
      <c r="G278" s="237"/>
      <c r="H278" s="205"/>
      <c r="I278" s="108">
        <f t="shared" si="38"/>
        <v>0</v>
      </c>
      <c r="J278" s="237"/>
      <c r="K278" s="205"/>
      <c r="L278" s="108">
        <f t="shared" si="39"/>
        <v>0</v>
      </c>
      <c r="M278" s="123"/>
      <c r="N278" s="59"/>
      <c r="O278" s="108">
        <f t="shared" ref="O278:O281" si="63">M278+N278</f>
        <v>0</v>
      </c>
      <c r="P278" s="316"/>
    </row>
    <row r="279" spans="1:16" ht="94.5" customHeight="1" x14ac:dyDescent="0.25">
      <c r="A279" s="36">
        <v>7246</v>
      </c>
      <c r="B279" s="56" t="s">
        <v>247</v>
      </c>
      <c r="C279" s="57">
        <f t="shared" si="50"/>
        <v>0</v>
      </c>
      <c r="D279" s="237">
        <v>0</v>
      </c>
      <c r="E279" s="373"/>
      <c r="F279" s="407">
        <f t="shared" si="37"/>
        <v>0</v>
      </c>
      <c r="G279" s="237"/>
      <c r="H279" s="205"/>
      <c r="I279" s="108">
        <f t="shared" si="38"/>
        <v>0</v>
      </c>
      <c r="J279" s="237"/>
      <c r="K279" s="205"/>
      <c r="L279" s="108">
        <f t="shared" si="39"/>
        <v>0</v>
      </c>
      <c r="M279" s="123"/>
      <c r="N279" s="59"/>
      <c r="O279" s="108">
        <f t="shared" si="63"/>
        <v>0</v>
      </c>
      <c r="P279" s="316"/>
    </row>
    <row r="280" spans="1:16" ht="24" x14ac:dyDescent="0.25">
      <c r="A280" s="109">
        <v>7260</v>
      </c>
      <c r="B280" s="56" t="s">
        <v>248</v>
      </c>
      <c r="C280" s="57">
        <f t="shared" si="50"/>
        <v>0</v>
      </c>
      <c r="D280" s="236">
        <v>0</v>
      </c>
      <c r="E280" s="372"/>
      <c r="F280" s="406">
        <f t="shared" si="37"/>
        <v>0</v>
      </c>
      <c r="G280" s="236"/>
      <c r="H280" s="204"/>
      <c r="I280" s="107">
        <f t="shared" si="38"/>
        <v>0</v>
      </c>
      <c r="J280" s="236"/>
      <c r="K280" s="204"/>
      <c r="L280" s="107">
        <f t="shared" si="39"/>
        <v>0</v>
      </c>
      <c r="M280" s="268"/>
      <c r="N280" s="53"/>
      <c r="O280" s="107">
        <f t="shared" si="63"/>
        <v>0</v>
      </c>
      <c r="P280" s="315"/>
    </row>
    <row r="281" spans="1:16" x14ac:dyDescent="0.25">
      <c r="A281" s="44">
        <v>7700</v>
      </c>
      <c r="B281" s="102" t="s">
        <v>249</v>
      </c>
      <c r="C281" s="136">
        <f t="shared" si="50"/>
        <v>0</v>
      </c>
      <c r="D281" s="244">
        <v>0</v>
      </c>
      <c r="E281" s="379">
        <f>SUM(E282)</f>
        <v>0</v>
      </c>
      <c r="F281" s="335">
        <f t="shared" si="37"/>
        <v>0</v>
      </c>
      <c r="G281" s="244">
        <f>G282</f>
        <v>0</v>
      </c>
      <c r="H281" s="211">
        <f>SUM(H282)</f>
        <v>0</v>
      </c>
      <c r="I281" s="258">
        <f t="shared" si="38"/>
        <v>0</v>
      </c>
      <c r="J281" s="244">
        <f>J282</f>
        <v>0</v>
      </c>
      <c r="K281" s="211">
        <f>SUM(K282)</f>
        <v>0</v>
      </c>
      <c r="L281" s="258">
        <f t="shared" si="39"/>
        <v>0</v>
      </c>
      <c r="M281" s="135">
        <f>SUM(M282)</f>
        <v>0</v>
      </c>
      <c r="N281" s="61">
        <f>SUM(N282)</f>
        <v>0</v>
      </c>
      <c r="O281" s="258">
        <f t="shared" si="63"/>
        <v>0</v>
      </c>
      <c r="P281" s="326"/>
    </row>
    <row r="282" spans="1:16" x14ac:dyDescent="0.25">
      <c r="A282" s="62">
        <v>7720</v>
      </c>
      <c r="B282" s="63" t="s">
        <v>250</v>
      </c>
      <c r="C282" s="340">
        <f t="shared" si="50"/>
        <v>0</v>
      </c>
      <c r="D282" s="248">
        <v>0</v>
      </c>
      <c r="E282" s="380"/>
      <c r="F282" s="414">
        <f t="shared" si="37"/>
        <v>0</v>
      </c>
      <c r="G282" s="248"/>
      <c r="H282" s="214"/>
      <c r="I282" s="163">
        <f t="shared" si="38"/>
        <v>0</v>
      </c>
      <c r="J282" s="248"/>
      <c r="K282" s="214"/>
      <c r="L282" s="163">
        <f>J282+K282</f>
        <v>0</v>
      </c>
      <c r="M282" s="269"/>
      <c r="N282" s="65"/>
      <c r="O282" s="163">
        <f>M282+N282</f>
        <v>0</v>
      </c>
      <c r="P282" s="319"/>
    </row>
    <row r="283" spans="1:16" x14ac:dyDescent="0.25">
      <c r="A283" s="162"/>
      <c r="B283" s="75" t="s">
        <v>281</v>
      </c>
      <c r="C283" s="51">
        <f t="shared" si="50"/>
        <v>0</v>
      </c>
      <c r="D283" s="129">
        <v>0</v>
      </c>
      <c r="E283" s="371">
        <f>SUM(E284:E285)</f>
        <v>0</v>
      </c>
      <c r="F283" s="405">
        <f t="shared" si="37"/>
        <v>0</v>
      </c>
      <c r="G283" s="129">
        <f>SUM(G284:G285)</f>
        <v>0</v>
      </c>
      <c r="H283" s="203">
        <f>SUM(H284:H285)</f>
        <v>0</v>
      </c>
      <c r="I283" s="106">
        <f t="shared" si="38"/>
        <v>0</v>
      </c>
      <c r="J283" s="129">
        <f>SUM(J284:J285)</f>
        <v>0</v>
      </c>
      <c r="K283" s="203">
        <f>SUM(K284:K285)</f>
        <v>0</v>
      </c>
      <c r="L283" s="106">
        <f t="shared" si="39"/>
        <v>0</v>
      </c>
      <c r="M283" s="134">
        <f>SUM(M284:M285)</f>
        <v>0</v>
      </c>
      <c r="N283" s="105">
        <f>SUM(N284:N285)</f>
        <v>0</v>
      </c>
      <c r="O283" s="106">
        <f t="shared" ref="O283:O286" si="64">M283+N283</f>
        <v>0</v>
      </c>
      <c r="P283" s="320"/>
    </row>
    <row r="284" spans="1:16" x14ac:dyDescent="0.25">
      <c r="A284" s="145" t="s">
        <v>284</v>
      </c>
      <c r="B284" s="36" t="s">
        <v>282</v>
      </c>
      <c r="C284" s="334">
        <f t="shared" si="50"/>
        <v>0</v>
      </c>
      <c r="D284" s="237">
        <v>0</v>
      </c>
      <c r="E284" s="373"/>
      <c r="F284" s="407">
        <f t="shared" si="37"/>
        <v>0</v>
      </c>
      <c r="G284" s="237"/>
      <c r="H284" s="205"/>
      <c r="I284" s="108">
        <f t="shared" si="38"/>
        <v>0</v>
      </c>
      <c r="J284" s="237"/>
      <c r="K284" s="205"/>
      <c r="L284" s="108">
        <f t="shared" si="39"/>
        <v>0</v>
      </c>
      <c r="M284" s="123"/>
      <c r="N284" s="59"/>
      <c r="O284" s="108">
        <f t="shared" si="64"/>
        <v>0</v>
      </c>
      <c r="P284" s="316"/>
    </row>
    <row r="285" spans="1:16" ht="24" x14ac:dyDescent="0.25">
      <c r="A285" s="145" t="s">
        <v>285</v>
      </c>
      <c r="B285" s="150" t="s">
        <v>283</v>
      </c>
      <c r="C285" s="51">
        <f t="shared" si="50"/>
        <v>0</v>
      </c>
      <c r="D285" s="236">
        <v>0</v>
      </c>
      <c r="E285" s="372"/>
      <c r="F285" s="406">
        <f t="shared" si="37"/>
        <v>0</v>
      </c>
      <c r="G285" s="236"/>
      <c r="H285" s="204"/>
      <c r="I285" s="107">
        <f t="shared" si="38"/>
        <v>0</v>
      </c>
      <c r="J285" s="236"/>
      <c r="K285" s="204"/>
      <c r="L285" s="107">
        <f t="shared" si="39"/>
        <v>0</v>
      </c>
      <c r="M285" s="268"/>
      <c r="N285" s="53"/>
      <c r="O285" s="107">
        <f t="shared" si="64"/>
        <v>0</v>
      </c>
      <c r="P285" s="315"/>
    </row>
    <row r="286" spans="1:16" x14ac:dyDescent="0.25">
      <c r="A286" s="151"/>
      <c r="B286" s="152" t="s">
        <v>251</v>
      </c>
      <c r="C286" s="185">
        <f>SUM(C283,C269,C231,C196,C188,C174,C76,C54)</f>
        <v>300172</v>
      </c>
      <c r="D286" s="246">
        <v>300172</v>
      </c>
      <c r="E286" s="381">
        <f>SUM(E283,E269,E231,E196,E188,E174,E76,E54)</f>
        <v>0</v>
      </c>
      <c r="F286" s="415">
        <f t="shared" si="37"/>
        <v>300172</v>
      </c>
      <c r="G286" s="246">
        <f>SUM(G283,G269,G231,G196,G188,G174,G76,G54)</f>
        <v>0</v>
      </c>
      <c r="H286" s="153">
        <f>SUM(H283,H269,H231,H196,H188,H174,H76,H54)</f>
        <v>0</v>
      </c>
      <c r="I286" s="260">
        <f t="shared" si="38"/>
        <v>0</v>
      </c>
      <c r="J286" s="246">
        <f>SUM(J283,J269,J231,J196,J188,J174,J76,J54)</f>
        <v>0</v>
      </c>
      <c r="K286" s="153">
        <f>SUM(K283,K269,K231,K196,K188,K174,K76,K54)</f>
        <v>0</v>
      </c>
      <c r="L286" s="260">
        <f t="shared" si="39"/>
        <v>0</v>
      </c>
      <c r="M286" s="138">
        <f>SUM(M283,M269,M231,M196,M188,M174,M76,M54)</f>
        <v>0</v>
      </c>
      <c r="N286" s="128">
        <f>SUM(N283,N269,N231,N196,N188,N174,N76,N54)</f>
        <v>0</v>
      </c>
      <c r="O286" s="154">
        <f t="shared" si="64"/>
        <v>0</v>
      </c>
      <c r="P286" s="325"/>
    </row>
    <row r="287" spans="1:16" ht="3" customHeight="1" x14ac:dyDescent="0.25">
      <c r="A287" s="151"/>
      <c r="B287" s="151"/>
      <c r="C287" s="127"/>
      <c r="D287" s="243"/>
      <c r="E287" s="377"/>
      <c r="F287" s="412"/>
      <c r="G287" s="243"/>
      <c r="H287" s="210"/>
      <c r="I287" s="154"/>
      <c r="J287" s="243"/>
      <c r="K287" s="210"/>
      <c r="L287" s="154"/>
      <c r="M287" s="138"/>
      <c r="N287" s="128"/>
      <c r="O287" s="154"/>
      <c r="P287" s="330"/>
    </row>
    <row r="288" spans="1:16" s="19" customFormat="1" x14ac:dyDescent="0.25">
      <c r="A288" s="913" t="s">
        <v>252</v>
      </c>
      <c r="B288" s="914"/>
      <c r="C288" s="155">
        <f t="shared" ref="C288" si="65">F288+I288+L288+O288</f>
        <v>0</v>
      </c>
      <c r="D288" s="247">
        <v>0</v>
      </c>
      <c r="E288" s="158">
        <f>SUM(E26,E27,E43)-E52</f>
        <v>0</v>
      </c>
      <c r="F288" s="416">
        <f>D288+E288</f>
        <v>0</v>
      </c>
      <c r="G288" s="247">
        <f>SUM(G26,G27,G43)-G52</f>
        <v>0</v>
      </c>
      <c r="H288" s="213">
        <f>SUM(H26,H27,H43)-H52</f>
        <v>0</v>
      </c>
      <c r="I288" s="160">
        <f>G288+H288</f>
        <v>0</v>
      </c>
      <c r="J288" s="247">
        <f>(J28+J44)-J52</f>
        <v>0</v>
      </c>
      <c r="K288" s="213">
        <f>(K28+K44)-K52</f>
        <v>0</v>
      </c>
      <c r="L288" s="160">
        <f>J288+K288</f>
        <v>0</v>
      </c>
      <c r="M288" s="155">
        <f>M46-M52</f>
        <v>0</v>
      </c>
      <c r="N288" s="156">
        <f>N46-N52</f>
        <v>0</v>
      </c>
      <c r="O288" s="160">
        <f>M288+N288</f>
        <v>0</v>
      </c>
      <c r="P288" s="331"/>
    </row>
    <row r="289" spans="1:16" ht="3" customHeight="1" x14ac:dyDescent="0.25">
      <c r="A289" s="157"/>
      <c r="B289" s="157"/>
      <c r="C289" s="127"/>
      <c r="D289" s="243"/>
      <c r="E289" s="377"/>
      <c r="F289" s="412"/>
      <c r="G289" s="243"/>
      <c r="H289" s="210"/>
      <c r="I289" s="154"/>
      <c r="J289" s="243"/>
      <c r="K289" s="210"/>
      <c r="L289" s="154"/>
      <c r="M289" s="138"/>
      <c r="N289" s="128"/>
      <c r="O289" s="154"/>
      <c r="P289" s="330"/>
    </row>
    <row r="290" spans="1:16" s="19" customFormat="1" x14ac:dyDescent="0.25">
      <c r="A290" s="913" t="s">
        <v>253</v>
      </c>
      <c r="B290" s="914"/>
      <c r="C290" s="158">
        <f>SUM(C291,C293)-C301+C303</f>
        <v>0</v>
      </c>
      <c r="D290" s="247">
        <v>0</v>
      </c>
      <c r="E290" s="158">
        <f t="shared" ref="E290" si="66">SUM(E291,E293)-E301+E303</f>
        <v>0</v>
      </c>
      <c r="F290" s="416">
        <f>D290+E290</f>
        <v>0</v>
      </c>
      <c r="G290" s="247">
        <f t="shared" ref="G290:H290" si="67">SUM(G291,G293)-G301+G303</f>
        <v>0</v>
      </c>
      <c r="H290" s="213">
        <f t="shared" si="67"/>
        <v>0</v>
      </c>
      <c r="I290" s="160">
        <f>G290+H290</f>
        <v>0</v>
      </c>
      <c r="J290" s="247">
        <f t="shared" ref="J290:K290" si="68">SUM(J291,J293)-J301+J303</f>
        <v>0</v>
      </c>
      <c r="K290" s="213">
        <f t="shared" si="68"/>
        <v>0</v>
      </c>
      <c r="L290" s="160">
        <f>J290+K290</f>
        <v>0</v>
      </c>
      <c r="M290" s="155">
        <f t="shared" ref="M290:N290" si="69">SUM(M291,M293)-M301+M303</f>
        <v>0</v>
      </c>
      <c r="N290" s="156">
        <f t="shared" si="69"/>
        <v>0</v>
      </c>
      <c r="O290" s="160">
        <f>M290+N290</f>
        <v>0</v>
      </c>
      <c r="P290" s="331"/>
    </row>
    <row r="291" spans="1:16" s="19" customFormat="1" x14ac:dyDescent="0.25">
      <c r="A291" s="159" t="s">
        <v>254</v>
      </c>
      <c r="B291" s="159" t="s">
        <v>255</v>
      </c>
      <c r="C291" s="158">
        <f>C23-C283</f>
        <v>0</v>
      </c>
      <c r="D291" s="247">
        <v>0</v>
      </c>
      <c r="E291" s="158">
        <f>E23-E283</f>
        <v>0</v>
      </c>
      <c r="F291" s="416">
        <f>D291+E291</f>
        <v>0</v>
      </c>
      <c r="G291" s="247">
        <f>G23-G283</f>
        <v>0</v>
      </c>
      <c r="H291" s="213">
        <f>H23-H283</f>
        <v>0</v>
      </c>
      <c r="I291" s="160">
        <f>G291+H291</f>
        <v>0</v>
      </c>
      <c r="J291" s="247">
        <f>J23-J283</f>
        <v>0</v>
      </c>
      <c r="K291" s="213">
        <f>K23-K283</f>
        <v>0</v>
      </c>
      <c r="L291" s="160">
        <f>J291+K291</f>
        <v>0</v>
      </c>
      <c r="M291" s="155">
        <f>M23-M283</f>
        <v>0</v>
      </c>
      <c r="N291" s="156">
        <f>N23-N283</f>
        <v>0</v>
      </c>
      <c r="O291" s="160">
        <f>M291+N291</f>
        <v>0</v>
      </c>
      <c r="P291" s="331"/>
    </row>
    <row r="292" spans="1:16" ht="3" customHeight="1" x14ac:dyDescent="0.25">
      <c r="A292" s="151"/>
      <c r="B292" s="151"/>
      <c r="C292" s="127"/>
      <c r="D292" s="243"/>
      <c r="E292" s="377"/>
      <c r="F292" s="412"/>
      <c r="G292" s="243"/>
      <c r="H292" s="210"/>
      <c r="I292" s="154"/>
      <c r="J292" s="243"/>
      <c r="K292" s="210"/>
      <c r="L292" s="154"/>
      <c r="M292" s="138"/>
      <c r="N292" s="128"/>
      <c r="O292" s="154"/>
      <c r="P292" s="330"/>
    </row>
    <row r="293" spans="1:16" s="19" customFormat="1" x14ac:dyDescent="0.25">
      <c r="A293" s="161" t="s">
        <v>256</v>
      </c>
      <c r="B293" s="161" t="s">
        <v>257</v>
      </c>
      <c r="C293" s="158">
        <f>SUM(C294,C296,C298)-SUM(C295,C297,C299)</f>
        <v>0</v>
      </c>
      <c r="D293" s="247">
        <v>0</v>
      </c>
      <c r="E293" s="158">
        <f t="shared" ref="E293" si="70">SUM(E294,E296,E298)-SUM(E295,E297,E299)</f>
        <v>0</v>
      </c>
      <c r="F293" s="416">
        <f>D293+E293</f>
        <v>0</v>
      </c>
      <c r="G293" s="247">
        <f t="shared" ref="G293:H293" si="71">SUM(G294,G296,G298)-SUM(G295,G297,G299)</f>
        <v>0</v>
      </c>
      <c r="H293" s="213">
        <f t="shared" si="71"/>
        <v>0</v>
      </c>
      <c r="I293" s="160">
        <f>G293+H293</f>
        <v>0</v>
      </c>
      <c r="J293" s="247">
        <f t="shared" ref="J293:K293" si="72">SUM(J294,J296,J298)-SUM(J295,J297,J299)</f>
        <v>0</v>
      </c>
      <c r="K293" s="213">
        <f t="shared" si="72"/>
        <v>0</v>
      </c>
      <c r="L293" s="160">
        <f>J293+K293</f>
        <v>0</v>
      </c>
      <c r="M293" s="155">
        <f t="shared" ref="M293:N293" si="73">SUM(M294,M296,M298)-SUM(M295,M297,M299)</f>
        <v>0</v>
      </c>
      <c r="N293" s="156">
        <f t="shared" si="73"/>
        <v>0</v>
      </c>
      <c r="O293" s="160">
        <f>M293+N293</f>
        <v>0</v>
      </c>
      <c r="P293" s="331"/>
    </row>
    <row r="294" spans="1:16" x14ac:dyDescent="0.25">
      <c r="A294" s="162" t="s">
        <v>258</v>
      </c>
      <c r="B294" s="79" t="s">
        <v>259</v>
      </c>
      <c r="C294" s="64">
        <f t="shared" ref="C294:C303" si="74">F294+I294+L294+O294</f>
        <v>0</v>
      </c>
      <c r="D294" s="248">
        <v>0</v>
      </c>
      <c r="E294" s="380"/>
      <c r="F294" s="414">
        <f>D294+E294</f>
        <v>0</v>
      </c>
      <c r="G294" s="248"/>
      <c r="H294" s="214"/>
      <c r="I294" s="163">
        <f>G294+H294</f>
        <v>0</v>
      </c>
      <c r="J294" s="248"/>
      <c r="K294" s="214"/>
      <c r="L294" s="163">
        <f>J294+K294</f>
        <v>0</v>
      </c>
      <c r="M294" s="269"/>
      <c r="N294" s="65"/>
      <c r="O294" s="163">
        <f>M294+N294</f>
        <v>0</v>
      </c>
      <c r="P294" s="319"/>
    </row>
    <row r="295" spans="1:16" ht="24" x14ac:dyDescent="0.25">
      <c r="A295" s="145" t="s">
        <v>260</v>
      </c>
      <c r="B295" s="35" t="s">
        <v>261</v>
      </c>
      <c r="C295" s="57">
        <f t="shared" si="74"/>
        <v>0</v>
      </c>
      <c r="D295" s="237">
        <v>0</v>
      </c>
      <c r="E295" s="373"/>
      <c r="F295" s="407">
        <f>D295+E295</f>
        <v>0</v>
      </c>
      <c r="G295" s="237"/>
      <c r="H295" s="205"/>
      <c r="I295" s="108">
        <f>G295+H295</f>
        <v>0</v>
      </c>
      <c r="J295" s="237"/>
      <c r="K295" s="205"/>
      <c r="L295" s="108">
        <f>J295+K295</f>
        <v>0</v>
      </c>
      <c r="M295" s="123"/>
      <c r="N295" s="59"/>
      <c r="O295" s="108">
        <f>M295+N295</f>
        <v>0</v>
      </c>
      <c r="P295" s="316"/>
    </row>
    <row r="296" spans="1:16" x14ac:dyDescent="0.25">
      <c r="A296" s="145" t="s">
        <v>262</v>
      </c>
      <c r="B296" s="35" t="s">
        <v>263</v>
      </c>
      <c r="C296" s="57">
        <f t="shared" si="74"/>
        <v>0</v>
      </c>
      <c r="D296" s="237">
        <v>0</v>
      </c>
      <c r="E296" s="373"/>
      <c r="F296" s="407">
        <f>D296+E296</f>
        <v>0</v>
      </c>
      <c r="G296" s="237"/>
      <c r="H296" s="205"/>
      <c r="I296" s="108">
        <f t="shared" ref="I296:I303" si="75">G296+H296</f>
        <v>0</v>
      </c>
      <c r="J296" s="237"/>
      <c r="K296" s="205"/>
      <c r="L296" s="108">
        <f t="shared" ref="L296:L303" si="76">J296+K296</f>
        <v>0</v>
      </c>
      <c r="M296" s="123"/>
      <c r="N296" s="59"/>
      <c r="O296" s="108">
        <f t="shared" ref="O296:O303" si="77">M296+N296</f>
        <v>0</v>
      </c>
      <c r="P296" s="316"/>
    </row>
    <row r="297" spans="1:16" ht="24" x14ac:dyDescent="0.25">
      <c r="A297" s="145" t="s">
        <v>264</v>
      </c>
      <c r="B297" s="35" t="s">
        <v>265</v>
      </c>
      <c r="C297" s="57">
        <f t="shared" si="74"/>
        <v>0</v>
      </c>
      <c r="D297" s="237">
        <v>0</v>
      </c>
      <c r="E297" s="373"/>
      <c r="F297" s="407">
        <f t="shared" ref="F297:F303" si="78">D297+E297</f>
        <v>0</v>
      </c>
      <c r="G297" s="237"/>
      <c r="H297" s="205"/>
      <c r="I297" s="108">
        <f t="shared" si="75"/>
        <v>0</v>
      </c>
      <c r="J297" s="237"/>
      <c r="K297" s="205"/>
      <c r="L297" s="108">
        <f t="shared" si="76"/>
        <v>0</v>
      </c>
      <c r="M297" s="123"/>
      <c r="N297" s="59"/>
      <c r="O297" s="108">
        <f t="shared" si="77"/>
        <v>0</v>
      </c>
      <c r="P297" s="316"/>
    </row>
    <row r="298" spans="1:16" x14ac:dyDescent="0.25">
      <c r="A298" s="145" t="s">
        <v>266</v>
      </c>
      <c r="B298" s="35" t="s">
        <v>267</v>
      </c>
      <c r="C298" s="57">
        <f t="shared" si="74"/>
        <v>0</v>
      </c>
      <c r="D298" s="237">
        <v>0</v>
      </c>
      <c r="E298" s="373"/>
      <c r="F298" s="407">
        <f t="shared" si="78"/>
        <v>0</v>
      </c>
      <c r="G298" s="237"/>
      <c r="H298" s="205"/>
      <c r="I298" s="108">
        <f t="shared" si="75"/>
        <v>0</v>
      </c>
      <c r="J298" s="237"/>
      <c r="K298" s="205"/>
      <c r="L298" s="108">
        <f t="shared" si="76"/>
        <v>0</v>
      </c>
      <c r="M298" s="123"/>
      <c r="N298" s="59"/>
      <c r="O298" s="108">
        <f t="shared" si="77"/>
        <v>0</v>
      </c>
      <c r="P298" s="316"/>
    </row>
    <row r="299" spans="1:16" ht="24" x14ac:dyDescent="0.25">
      <c r="A299" s="164" t="s">
        <v>268</v>
      </c>
      <c r="B299" s="165" t="s">
        <v>269</v>
      </c>
      <c r="C299" s="122">
        <f t="shared" si="74"/>
        <v>0</v>
      </c>
      <c r="D299" s="242">
        <v>0</v>
      </c>
      <c r="E299" s="376"/>
      <c r="F299" s="411">
        <f t="shared" si="78"/>
        <v>0</v>
      </c>
      <c r="G299" s="242"/>
      <c r="H299" s="209"/>
      <c r="I299" s="149">
        <f t="shared" si="75"/>
        <v>0</v>
      </c>
      <c r="J299" s="242"/>
      <c r="K299" s="209"/>
      <c r="L299" s="149">
        <f t="shared" si="76"/>
        <v>0</v>
      </c>
      <c r="M299" s="126"/>
      <c r="N299" s="125"/>
      <c r="O299" s="149">
        <f t="shared" si="77"/>
        <v>0</v>
      </c>
      <c r="P299" s="327"/>
    </row>
    <row r="300" spans="1:16" ht="3" customHeight="1" x14ac:dyDescent="0.25">
      <c r="A300" s="151"/>
      <c r="B300" s="151"/>
      <c r="C300" s="127"/>
      <c r="D300" s="243"/>
      <c r="E300" s="377"/>
      <c r="F300" s="412"/>
      <c r="G300" s="243"/>
      <c r="H300" s="210"/>
      <c r="I300" s="154"/>
      <c r="J300" s="243"/>
      <c r="K300" s="210"/>
      <c r="L300" s="154"/>
      <c r="M300" s="138"/>
      <c r="N300" s="128"/>
      <c r="O300" s="154"/>
      <c r="P300" s="330"/>
    </row>
    <row r="301" spans="1:16" s="19" customFormat="1" x14ac:dyDescent="0.25">
      <c r="A301" s="161" t="s">
        <v>270</v>
      </c>
      <c r="B301" s="161" t="s">
        <v>271</v>
      </c>
      <c r="C301" s="166">
        <f t="shared" si="74"/>
        <v>0</v>
      </c>
      <c r="D301" s="249">
        <v>0</v>
      </c>
      <c r="E301" s="382"/>
      <c r="F301" s="417">
        <f t="shared" si="78"/>
        <v>0</v>
      </c>
      <c r="G301" s="249"/>
      <c r="H301" s="215"/>
      <c r="I301" s="168">
        <f t="shared" si="75"/>
        <v>0</v>
      </c>
      <c r="J301" s="249"/>
      <c r="K301" s="215"/>
      <c r="L301" s="168">
        <f t="shared" si="76"/>
        <v>0</v>
      </c>
      <c r="M301" s="277"/>
      <c r="N301" s="167"/>
      <c r="O301" s="168">
        <f t="shared" si="77"/>
        <v>0</v>
      </c>
      <c r="P301" s="331"/>
    </row>
    <row r="302" spans="1:16" s="19" customFormat="1" ht="3" customHeight="1" x14ac:dyDescent="0.25">
      <c r="A302" s="161"/>
      <c r="B302" s="169"/>
      <c r="C302" s="170"/>
      <c r="D302" s="250"/>
      <c r="E302" s="383"/>
      <c r="F302" s="418"/>
      <c r="G302" s="233"/>
      <c r="H302" s="201"/>
      <c r="I302" s="97"/>
      <c r="J302" s="233"/>
      <c r="K302" s="201"/>
      <c r="L302" s="97"/>
      <c r="M302" s="274"/>
      <c r="N302" s="96"/>
      <c r="O302" s="97"/>
      <c r="P302" s="332"/>
    </row>
    <row r="303" spans="1:16" s="19" customFormat="1" ht="48" x14ac:dyDescent="0.25">
      <c r="A303" s="161" t="s">
        <v>272</v>
      </c>
      <c r="B303" s="171" t="s">
        <v>273</v>
      </c>
      <c r="C303" s="172">
        <f t="shared" si="74"/>
        <v>0</v>
      </c>
      <c r="D303" s="251">
        <v>0</v>
      </c>
      <c r="E303" s="384"/>
      <c r="F303" s="419">
        <f t="shared" si="78"/>
        <v>0</v>
      </c>
      <c r="G303" s="249"/>
      <c r="H303" s="215"/>
      <c r="I303" s="168">
        <f t="shared" si="75"/>
        <v>0</v>
      </c>
      <c r="J303" s="249"/>
      <c r="K303" s="215"/>
      <c r="L303" s="168">
        <f t="shared" si="76"/>
        <v>0</v>
      </c>
      <c r="M303" s="277"/>
      <c r="N303" s="167"/>
      <c r="O303" s="168">
        <f t="shared" si="77"/>
        <v>0</v>
      </c>
      <c r="P303" s="331"/>
    </row>
    <row r="304" spans="1:16" hidden="1" x14ac:dyDescent="0.25">
      <c r="A304" s="176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298"/>
    </row>
    <row r="305" spans="1:16" hidden="1" x14ac:dyDescent="0.25">
      <c r="A305" s="180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2"/>
    </row>
    <row r="306" spans="1:16" ht="12.75" hidden="1" customHeight="1" x14ac:dyDescent="0.25">
      <c r="A306" s="180" t="s">
        <v>274</v>
      </c>
      <c r="B306" s="183"/>
      <c r="C306" s="336"/>
      <c r="D306" s="181"/>
      <c r="E306" s="181" t="s">
        <v>275</v>
      </c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2"/>
    </row>
    <row r="307" spans="1:16" hidden="1" x14ac:dyDescent="0.25">
      <c r="A307" s="180"/>
      <c r="B307" s="181"/>
      <c r="C307" s="336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2"/>
    </row>
    <row r="308" spans="1:16" hidden="1" x14ac:dyDescent="0.25">
      <c r="A308" s="180" t="s">
        <v>276</v>
      </c>
      <c r="B308" s="183"/>
      <c r="C308" s="336"/>
      <c r="D308" s="181"/>
      <c r="E308" s="181" t="s">
        <v>275</v>
      </c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2"/>
    </row>
    <row r="309" spans="1:16" hidden="1" x14ac:dyDescent="0.25">
      <c r="A309" s="180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2"/>
    </row>
    <row r="310" spans="1:16" ht="12.75" hidden="1" thickBot="1" x14ac:dyDescent="0.3">
      <c r="A310" s="174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8"/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</sheetData>
  <sheetProtection algorithmName="SHA-512" hashValue="fQ1E/klVksjmS+xdYnhD3VDbIgSaTm24CcfPMqTpCwU89MsKyhaAu/9IXNxzwnZeC/I8aXLPgqErWELTcjv2wQ==" saltValue="u5shpbms4lpdVwD5gVLjYA==" spinCount="100000" sheet="1" objects="1" scenarios="1" formatCells="0" formatColumns="0" formatRows="0"/>
  <mergeCells count="28">
    <mergeCell ref="C8:P8"/>
    <mergeCell ref="A2:P2"/>
    <mergeCell ref="A3:P3"/>
    <mergeCell ref="C5:P5"/>
    <mergeCell ref="C6:P6"/>
    <mergeCell ref="C7:P7"/>
    <mergeCell ref="C9:P9"/>
    <mergeCell ref="C11:P11"/>
    <mergeCell ref="C16:P16"/>
    <mergeCell ref="A17:A19"/>
    <mergeCell ref="B17:B19"/>
    <mergeCell ref="C17:O17"/>
    <mergeCell ref="P17:P19"/>
    <mergeCell ref="C18:C19"/>
    <mergeCell ref="D18:D19"/>
    <mergeCell ref="E18:E19"/>
    <mergeCell ref="L18:L19"/>
    <mergeCell ref="M18:M19"/>
    <mergeCell ref="N18:N19"/>
    <mergeCell ref="O18:O19"/>
    <mergeCell ref="J18:J19"/>
    <mergeCell ref="K18:K19"/>
    <mergeCell ref="A290:B290"/>
    <mergeCell ref="F18:F19"/>
    <mergeCell ref="G18:G19"/>
    <mergeCell ref="H18:H19"/>
    <mergeCell ref="I18:I19"/>
    <mergeCell ref="A288:B288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 differentFirst="1">
    <oddHeader xml:space="preserve">&amp;C                               </oddHeader>
    <oddFooter xml:space="preserve">&amp;R&amp;"Times New Roman,Regular"&amp;8&amp;P (&amp;N)
</oddFooter>
    <firstHeader>&amp;R&amp;"Times New Roman,Regular"&amp;9 55.pielikums Jūrmalas pilsētas domes  2015.gada 5.marta saistošajiem noteikumiem Nr.13
(protokols Nr.6, 11.punkts)    
Tāme Nr.08.1.13.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342"/>
  <sheetViews>
    <sheetView view="pageLayout" topLeftCell="A25" zoomScaleNormal="100" workbookViewId="0">
      <selection activeCell="H1" sqref="H1"/>
    </sheetView>
  </sheetViews>
  <sheetFormatPr defaultRowHeight="12" outlineLevelCol="1" x14ac:dyDescent="0.2"/>
  <cols>
    <col min="1" max="1" width="4" style="423" customWidth="1"/>
    <col min="2" max="2" width="63.42578125" style="423" customWidth="1"/>
    <col min="3" max="3" width="10.5703125" style="423" customWidth="1"/>
    <col min="4" max="4" width="9.85546875" style="423" hidden="1" customWidth="1" outlineLevel="1"/>
    <col min="5" max="5" width="10" style="342" hidden="1" customWidth="1" outlineLevel="1"/>
    <col min="6" max="6" width="10.85546875" style="342" customWidth="1" collapsed="1"/>
    <col min="7" max="7" width="36.5703125" style="342" hidden="1" customWidth="1" outlineLevel="1"/>
    <col min="8" max="8" width="9.140625" style="423" collapsed="1"/>
    <col min="9" max="227" width="9.140625" style="423"/>
    <col min="228" max="228" width="6.140625" style="423" customWidth="1"/>
    <col min="229" max="229" width="44.85546875" style="423" customWidth="1"/>
    <col min="230" max="230" width="11.85546875" style="423" customWidth="1"/>
    <col min="231" max="231" width="11.140625" style="423" customWidth="1"/>
    <col min="232" max="232" width="10.28515625" style="423" customWidth="1"/>
    <col min="233" max="233" width="10.5703125" style="423" customWidth="1"/>
    <col min="234" max="234" width="9.7109375" style="423" customWidth="1"/>
    <col min="235" max="235" width="33.28515625" style="423" customWidth="1"/>
    <col min="236" max="483" width="9.140625" style="423"/>
    <col min="484" max="484" width="6.140625" style="423" customWidth="1"/>
    <col min="485" max="485" width="44.85546875" style="423" customWidth="1"/>
    <col min="486" max="486" width="11.85546875" style="423" customWidth="1"/>
    <col min="487" max="487" width="11.140625" style="423" customWidth="1"/>
    <col min="488" max="488" width="10.28515625" style="423" customWidth="1"/>
    <col min="489" max="489" width="10.5703125" style="423" customWidth="1"/>
    <col min="490" max="490" width="9.7109375" style="423" customWidth="1"/>
    <col min="491" max="491" width="33.28515625" style="423" customWidth="1"/>
    <col min="492" max="739" width="9.140625" style="423"/>
    <col min="740" max="740" width="6.140625" style="423" customWidth="1"/>
    <col min="741" max="741" width="44.85546875" style="423" customWidth="1"/>
    <col min="742" max="742" width="11.85546875" style="423" customWidth="1"/>
    <col min="743" max="743" width="11.140625" style="423" customWidth="1"/>
    <col min="744" max="744" width="10.28515625" style="423" customWidth="1"/>
    <col min="745" max="745" width="10.5703125" style="423" customWidth="1"/>
    <col min="746" max="746" width="9.7109375" style="423" customWidth="1"/>
    <col min="747" max="747" width="33.28515625" style="423" customWidth="1"/>
    <col min="748" max="995" width="9.140625" style="423"/>
    <col min="996" max="996" width="6.140625" style="423" customWidth="1"/>
    <col min="997" max="997" width="44.85546875" style="423" customWidth="1"/>
    <col min="998" max="998" width="11.85546875" style="423" customWidth="1"/>
    <col min="999" max="999" width="11.140625" style="423" customWidth="1"/>
    <col min="1000" max="1000" width="10.28515625" style="423" customWidth="1"/>
    <col min="1001" max="1001" width="10.5703125" style="423" customWidth="1"/>
    <col min="1002" max="1002" width="9.7109375" style="423" customWidth="1"/>
    <col min="1003" max="1003" width="33.28515625" style="423" customWidth="1"/>
    <col min="1004" max="1251" width="9.140625" style="423"/>
    <col min="1252" max="1252" width="6.140625" style="423" customWidth="1"/>
    <col min="1253" max="1253" width="44.85546875" style="423" customWidth="1"/>
    <col min="1254" max="1254" width="11.85546875" style="423" customWidth="1"/>
    <col min="1255" max="1255" width="11.140625" style="423" customWidth="1"/>
    <col min="1256" max="1256" width="10.28515625" style="423" customWidth="1"/>
    <col min="1257" max="1257" width="10.5703125" style="423" customWidth="1"/>
    <col min="1258" max="1258" width="9.7109375" style="423" customWidth="1"/>
    <col min="1259" max="1259" width="33.28515625" style="423" customWidth="1"/>
    <col min="1260" max="1507" width="9.140625" style="423"/>
    <col min="1508" max="1508" width="6.140625" style="423" customWidth="1"/>
    <col min="1509" max="1509" width="44.85546875" style="423" customWidth="1"/>
    <col min="1510" max="1510" width="11.85546875" style="423" customWidth="1"/>
    <col min="1511" max="1511" width="11.140625" style="423" customWidth="1"/>
    <col min="1512" max="1512" width="10.28515625" style="423" customWidth="1"/>
    <col min="1513" max="1513" width="10.5703125" style="423" customWidth="1"/>
    <col min="1514" max="1514" width="9.7109375" style="423" customWidth="1"/>
    <col min="1515" max="1515" width="33.28515625" style="423" customWidth="1"/>
    <col min="1516" max="1763" width="9.140625" style="423"/>
    <col min="1764" max="1764" width="6.140625" style="423" customWidth="1"/>
    <col min="1765" max="1765" width="44.85546875" style="423" customWidth="1"/>
    <col min="1766" max="1766" width="11.85546875" style="423" customWidth="1"/>
    <col min="1767" max="1767" width="11.140625" style="423" customWidth="1"/>
    <col min="1768" max="1768" width="10.28515625" style="423" customWidth="1"/>
    <col min="1769" max="1769" width="10.5703125" style="423" customWidth="1"/>
    <col min="1770" max="1770" width="9.7109375" style="423" customWidth="1"/>
    <col min="1771" max="1771" width="33.28515625" style="423" customWidth="1"/>
    <col min="1772" max="2019" width="9.140625" style="423"/>
    <col min="2020" max="2020" width="6.140625" style="423" customWidth="1"/>
    <col min="2021" max="2021" width="44.85546875" style="423" customWidth="1"/>
    <col min="2022" max="2022" width="11.85546875" style="423" customWidth="1"/>
    <col min="2023" max="2023" width="11.140625" style="423" customWidth="1"/>
    <col min="2024" max="2024" width="10.28515625" style="423" customWidth="1"/>
    <col min="2025" max="2025" width="10.5703125" style="423" customWidth="1"/>
    <col min="2026" max="2026" width="9.7109375" style="423" customWidth="1"/>
    <col min="2027" max="2027" width="33.28515625" style="423" customWidth="1"/>
    <col min="2028" max="2275" width="9.140625" style="423"/>
    <col min="2276" max="2276" width="6.140625" style="423" customWidth="1"/>
    <col min="2277" max="2277" width="44.85546875" style="423" customWidth="1"/>
    <col min="2278" max="2278" width="11.85546875" style="423" customWidth="1"/>
    <col min="2279" max="2279" width="11.140625" style="423" customWidth="1"/>
    <col min="2280" max="2280" width="10.28515625" style="423" customWidth="1"/>
    <col min="2281" max="2281" width="10.5703125" style="423" customWidth="1"/>
    <col min="2282" max="2282" width="9.7109375" style="423" customWidth="1"/>
    <col min="2283" max="2283" width="33.28515625" style="423" customWidth="1"/>
    <col min="2284" max="2531" width="9.140625" style="423"/>
    <col min="2532" max="2532" width="6.140625" style="423" customWidth="1"/>
    <col min="2533" max="2533" width="44.85546875" style="423" customWidth="1"/>
    <col min="2534" max="2534" width="11.85546875" style="423" customWidth="1"/>
    <col min="2535" max="2535" width="11.140625" style="423" customWidth="1"/>
    <col min="2536" max="2536" width="10.28515625" style="423" customWidth="1"/>
    <col min="2537" max="2537" width="10.5703125" style="423" customWidth="1"/>
    <col min="2538" max="2538" width="9.7109375" style="423" customWidth="1"/>
    <col min="2539" max="2539" width="33.28515625" style="423" customWidth="1"/>
    <col min="2540" max="2787" width="9.140625" style="423"/>
    <col min="2788" max="2788" width="6.140625" style="423" customWidth="1"/>
    <col min="2789" max="2789" width="44.85546875" style="423" customWidth="1"/>
    <col min="2790" max="2790" width="11.85546875" style="423" customWidth="1"/>
    <col min="2791" max="2791" width="11.140625" style="423" customWidth="1"/>
    <col min="2792" max="2792" width="10.28515625" style="423" customWidth="1"/>
    <col min="2793" max="2793" width="10.5703125" style="423" customWidth="1"/>
    <col min="2794" max="2794" width="9.7109375" style="423" customWidth="1"/>
    <col min="2795" max="2795" width="33.28515625" style="423" customWidth="1"/>
    <col min="2796" max="3043" width="9.140625" style="423"/>
    <col min="3044" max="3044" width="6.140625" style="423" customWidth="1"/>
    <col min="3045" max="3045" width="44.85546875" style="423" customWidth="1"/>
    <col min="3046" max="3046" width="11.85546875" style="423" customWidth="1"/>
    <col min="3047" max="3047" width="11.140625" style="423" customWidth="1"/>
    <col min="3048" max="3048" width="10.28515625" style="423" customWidth="1"/>
    <col min="3049" max="3049" width="10.5703125" style="423" customWidth="1"/>
    <col min="3050" max="3050" width="9.7109375" style="423" customWidth="1"/>
    <col min="3051" max="3051" width="33.28515625" style="423" customWidth="1"/>
    <col min="3052" max="3299" width="9.140625" style="423"/>
    <col min="3300" max="3300" width="6.140625" style="423" customWidth="1"/>
    <col min="3301" max="3301" width="44.85546875" style="423" customWidth="1"/>
    <col min="3302" max="3302" width="11.85546875" style="423" customWidth="1"/>
    <col min="3303" max="3303" width="11.140625" style="423" customWidth="1"/>
    <col min="3304" max="3304" width="10.28515625" style="423" customWidth="1"/>
    <col min="3305" max="3305" width="10.5703125" style="423" customWidth="1"/>
    <col min="3306" max="3306" width="9.7109375" style="423" customWidth="1"/>
    <col min="3307" max="3307" width="33.28515625" style="423" customWidth="1"/>
    <col min="3308" max="3555" width="9.140625" style="423"/>
    <col min="3556" max="3556" width="6.140625" style="423" customWidth="1"/>
    <col min="3557" max="3557" width="44.85546875" style="423" customWidth="1"/>
    <col min="3558" max="3558" width="11.85546875" style="423" customWidth="1"/>
    <col min="3559" max="3559" width="11.140625" style="423" customWidth="1"/>
    <col min="3560" max="3560" width="10.28515625" style="423" customWidth="1"/>
    <col min="3561" max="3561" width="10.5703125" style="423" customWidth="1"/>
    <col min="3562" max="3562" width="9.7109375" style="423" customWidth="1"/>
    <col min="3563" max="3563" width="33.28515625" style="423" customWidth="1"/>
    <col min="3564" max="3811" width="9.140625" style="423"/>
    <col min="3812" max="3812" width="6.140625" style="423" customWidth="1"/>
    <col min="3813" max="3813" width="44.85546875" style="423" customWidth="1"/>
    <col min="3814" max="3814" width="11.85546875" style="423" customWidth="1"/>
    <col min="3815" max="3815" width="11.140625" style="423" customWidth="1"/>
    <col min="3816" max="3816" width="10.28515625" style="423" customWidth="1"/>
    <col min="3817" max="3817" width="10.5703125" style="423" customWidth="1"/>
    <col min="3818" max="3818" width="9.7109375" style="423" customWidth="1"/>
    <col min="3819" max="3819" width="33.28515625" style="423" customWidth="1"/>
    <col min="3820" max="4067" width="9.140625" style="423"/>
    <col min="4068" max="4068" width="6.140625" style="423" customWidth="1"/>
    <col min="4069" max="4069" width="44.85546875" style="423" customWidth="1"/>
    <col min="4070" max="4070" width="11.85546875" style="423" customWidth="1"/>
    <col min="4071" max="4071" width="11.140625" style="423" customWidth="1"/>
    <col min="4072" max="4072" width="10.28515625" style="423" customWidth="1"/>
    <col min="4073" max="4073" width="10.5703125" style="423" customWidth="1"/>
    <col min="4074" max="4074" width="9.7109375" style="423" customWidth="1"/>
    <col min="4075" max="4075" width="33.28515625" style="423" customWidth="1"/>
    <col min="4076" max="4323" width="9.140625" style="423"/>
    <col min="4324" max="4324" width="6.140625" style="423" customWidth="1"/>
    <col min="4325" max="4325" width="44.85546875" style="423" customWidth="1"/>
    <col min="4326" max="4326" width="11.85546875" style="423" customWidth="1"/>
    <col min="4327" max="4327" width="11.140625" style="423" customWidth="1"/>
    <col min="4328" max="4328" width="10.28515625" style="423" customWidth="1"/>
    <col min="4329" max="4329" width="10.5703125" style="423" customWidth="1"/>
    <col min="4330" max="4330" width="9.7109375" style="423" customWidth="1"/>
    <col min="4331" max="4331" width="33.28515625" style="423" customWidth="1"/>
    <col min="4332" max="4579" width="9.140625" style="423"/>
    <col min="4580" max="4580" width="6.140625" style="423" customWidth="1"/>
    <col min="4581" max="4581" width="44.85546875" style="423" customWidth="1"/>
    <col min="4582" max="4582" width="11.85546875" style="423" customWidth="1"/>
    <col min="4583" max="4583" width="11.140625" style="423" customWidth="1"/>
    <col min="4584" max="4584" width="10.28515625" style="423" customWidth="1"/>
    <col min="4585" max="4585" width="10.5703125" style="423" customWidth="1"/>
    <col min="4586" max="4586" width="9.7109375" style="423" customWidth="1"/>
    <col min="4587" max="4587" width="33.28515625" style="423" customWidth="1"/>
    <col min="4588" max="4835" width="9.140625" style="423"/>
    <col min="4836" max="4836" width="6.140625" style="423" customWidth="1"/>
    <col min="4837" max="4837" width="44.85546875" style="423" customWidth="1"/>
    <col min="4838" max="4838" width="11.85546875" style="423" customWidth="1"/>
    <col min="4839" max="4839" width="11.140625" style="423" customWidth="1"/>
    <col min="4840" max="4840" width="10.28515625" style="423" customWidth="1"/>
    <col min="4841" max="4841" width="10.5703125" style="423" customWidth="1"/>
    <col min="4842" max="4842" width="9.7109375" style="423" customWidth="1"/>
    <col min="4843" max="4843" width="33.28515625" style="423" customWidth="1"/>
    <col min="4844" max="5091" width="9.140625" style="423"/>
    <col min="5092" max="5092" width="6.140625" style="423" customWidth="1"/>
    <col min="5093" max="5093" width="44.85546875" style="423" customWidth="1"/>
    <col min="5094" max="5094" width="11.85546875" style="423" customWidth="1"/>
    <col min="5095" max="5095" width="11.140625" style="423" customWidth="1"/>
    <col min="5096" max="5096" width="10.28515625" style="423" customWidth="1"/>
    <col min="5097" max="5097" width="10.5703125" style="423" customWidth="1"/>
    <col min="5098" max="5098" width="9.7109375" style="423" customWidth="1"/>
    <col min="5099" max="5099" width="33.28515625" style="423" customWidth="1"/>
    <col min="5100" max="5347" width="9.140625" style="423"/>
    <col min="5348" max="5348" width="6.140625" style="423" customWidth="1"/>
    <col min="5349" max="5349" width="44.85546875" style="423" customWidth="1"/>
    <col min="5350" max="5350" width="11.85546875" style="423" customWidth="1"/>
    <col min="5351" max="5351" width="11.140625" style="423" customWidth="1"/>
    <col min="5352" max="5352" width="10.28515625" style="423" customWidth="1"/>
    <col min="5353" max="5353" width="10.5703125" style="423" customWidth="1"/>
    <col min="5354" max="5354" width="9.7109375" style="423" customWidth="1"/>
    <col min="5355" max="5355" width="33.28515625" style="423" customWidth="1"/>
    <col min="5356" max="5603" width="9.140625" style="423"/>
    <col min="5604" max="5604" width="6.140625" style="423" customWidth="1"/>
    <col min="5605" max="5605" width="44.85546875" style="423" customWidth="1"/>
    <col min="5606" max="5606" width="11.85546875" style="423" customWidth="1"/>
    <col min="5607" max="5607" width="11.140625" style="423" customWidth="1"/>
    <col min="5608" max="5608" width="10.28515625" style="423" customWidth="1"/>
    <col min="5609" max="5609" width="10.5703125" style="423" customWidth="1"/>
    <col min="5610" max="5610" width="9.7109375" style="423" customWidth="1"/>
    <col min="5611" max="5611" width="33.28515625" style="423" customWidth="1"/>
    <col min="5612" max="5859" width="9.140625" style="423"/>
    <col min="5860" max="5860" width="6.140625" style="423" customWidth="1"/>
    <col min="5861" max="5861" width="44.85546875" style="423" customWidth="1"/>
    <col min="5862" max="5862" width="11.85546875" style="423" customWidth="1"/>
    <col min="5863" max="5863" width="11.140625" style="423" customWidth="1"/>
    <col min="5864" max="5864" width="10.28515625" style="423" customWidth="1"/>
    <col min="5865" max="5865" width="10.5703125" style="423" customWidth="1"/>
    <col min="5866" max="5866" width="9.7109375" style="423" customWidth="1"/>
    <col min="5867" max="5867" width="33.28515625" style="423" customWidth="1"/>
    <col min="5868" max="6115" width="9.140625" style="423"/>
    <col min="6116" max="6116" width="6.140625" style="423" customWidth="1"/>
    <col min="6117" max="6117" width="44.85546875" style="423" customWidth="1"/>
    <col min="6118" max="6118" width="11.85546875" style="423" customWidth="1"/>
    <col min="6119" max="6119" width="11.140625" style="423" customWidth="1"/>
    <col min="6120" max="6120" width="10.28515625" style="423" customWidth="1"/>
    <col min="6121" max="6121" width="10.5703125" style="423" customWidth="1"/>
    <col min="6122" max="6122" width="9.7109375" style="423" customWidth="1"/>
    <col min="6123" max="6123" width="33.28515625" style="423" customWidth="1"/>
    <col min="6124" max="6371" width="9.140625" style="423"/>
    <col min="6372" max="6372" width="6.140625" style="423" customWidth="1"/>
    <col min="6373" max="6373" width="44.85546875" style="423" customWidth="1"/>
    <col min="6374" max="6374" width="11.85546875" style="423" customWidth="1"/>
    <col min="6375" max="6375" width="11.140625" style="423" customWidth="1"/>
    <col min="6376" max="6376" width="10.28515625" style="423" customWidth="1"/>
    <col min="6377" max="6377" width="10.5703125" style="423" customWidth="1"/>
    <col min="6378" max="6378" width="9.7109375" style="423" customWidth="1"/>
    <col min="6379" max="6379" width="33.28515625" style="423" customWidth="1"/>
    <col min="6380" max="6627" width="9.140625" style="423"/>
    <col min="6628" max="6628" width="6.140625" style="423" customWidth="1"/>
    <col min="6629" max="6629" width="44.85546875" style="423" customWidth="1"/>
    <col min="6630" max="6630" width="11.85546875" style="423" customWidth="1"/>
    <col min="6631" max="6631" width="11.140625" style="423" customWidth="1"/>
    <col min="6632" max="6632" width="10.28515625" style="423" customWidth="1"/>
    <col min="6633" max="6633" width="10.5703125" style="423" customWidth="1"/>
    <col min="6634" max="6634" width="9.7109375" style="423" customWidth="1"/>
    <col min="6635" max="6635" width="33.28515625" style="423" customWidth="1"/>
    <col min="6636" max="6883" width="9.140625" style="423"/>
    <col min="6884" max="6884" width="6.140625" style="423" customWidth="1"/>
    <col min="6885" max="6885" width="44.85546875" style="423" customWidth="1"/>
    <col min="6886" max="6886" width="11.85546875" style="423" customWidth="1"/>
    <col min="6887" max="6887" width="11.140625" style="423" customWidth="1"/>
    <col min="6888" max="6888" width="10.28515625" style="423" customWidth="1"/>
    <col min="6889" max="6889" width="10.5703125" style="423" customWidth="1"/>
    <col min="6890" max="6890" width="9.7109375" style="423" customWidth="1"/>
    <col min="6891" max="6891" width="33.28515625" style="423" customWidth="1"/>
    <col min="6892" max="7139" width="9.140625" style="423"/>
    <col min="7140" max="7140" width="6.140625" style="423" customWidth="1"/>
    <col min="7141" max="7141" width="44.85546875" style="423" customWidth="1"/>
    <col min="7142" max="7142" width="11.85546875" style="423" customWidth="1"/>
    <col min="7143" max="7143" width="11.140625" style="423" customWidth="1"/>
    <col min="7144" max="7144" width="10.28515625" style="423" customWidth="1"/>
    <col min="7145" max="7145" width="10.5703125" style="423" customWidth="1"/>
    <col min="7146" max="7146" width="9.7109375" style="423" customWidth="1"/>
    <col min="7147" max="7147" width="33.28515625" style="423" customWidth="1"/>
    <col min="7148" max="7395" width="9.140625" style="423"/>
    <col min="7396" max="7396" width="6.140625" style="423" customWidth="1"/>
    <col min="7397" max="7397" width="44.85546875" style="423" customWidth="1"/>
    <col min="7398" max="7398" width="11.85546875" style="423" customWidth="1"/>
    <col min="7399" max="7399" width="11.140625" style="423" customWidth="1"/>
    <col min="7400" max="7400" width="10.28515625" style="423" customWidth="1"/>
    <col min="7401" max="7401" width="10.5703125" style="423" customWidth="1"/>
    <col min="7402" max="7402" width="9.7109375" style="423" customWidth="1"/>
    <col min="7403" max="7403" width="33.28515625" style="423" customWidth="1"/>
    <col min="7404" max="7651" width="9.140625" style="423"/>
    <col min="7652" max="7652" width="6.140625" style="423" customWidth="1"/>
    <col min="7653" max="7653" width="44.85546875" style="423" customWidth="1"/>
    <col min="7654" max="7654" width="11.85546875" style="423" customWidth="1"/>
    <col min="7655" max="7655" width="11.140625" style="423" customWidth="1"/>
    <col min="7656" max="7656" width="10.28515625" style="423" customWidth="1"/>
    <col min="7657" max="7657" width="10.5703125" style="423" customWidth="1"/>
    <col min="7658" max="7658" width="9.7109375" style="423" customWidth="1"/>
    <col min="7659" max="7659" width="33.28515625" style="423" customWidth="1"/>
    <col min="7660" max="7907" width="9.140625" style="423"/>
    <col min="7908" max="7908" width="6.140625" style="423" customWidth="1"/>
    <col min="7909" max="7909" width="44.85546875" style="423" customWidth="1"/>
    <col min="7910" max="7910" width="11.85546875" style="423" customWidth="1"/>
    <col min="7911" max="7911" width="11.140625" style="423" customWidth="1"/>
    <col min="7912" max="7912" width="10.28515625" style="423" customWidth="1"/>
    <col min="7913" max="7913" width="10.5703125" style="423" customWidth="1"/>
    <col min="7914" max="7914" width="9.7109375" style="423" customWidth="1"/>
    <col min="7915" max="7915" width="33.28515625" style="423" customWidth="1"/>
    <col min="7916" max="8163" width="9.140625" style="423"/>
    <col min="8164" max="8164" width="6.140625" style="423" customWidth="1"/>
    <col min="8165" max="8165" width="44.85546875" style="423" customWidth="1"/>
    <col min="8166" max="8166" width="11.85546875" style="423" customWidth="1"/>
    <col min="8167" max="8167" width="11.140625" style="423" customWidth="1"/>
    <col min="8168" max="8168" width="10.28515625" style="423" customWidth="1"/>
    <col min="8169" max="8169" width="10.5703125" style="423" customWidth="1"/>
    <col min="8170" max="8170" width="9.7109375" style="423" customWidth="1"/>
    <col min="8171" max="8171" width="33.28515625" style="423" customWidth="1"/>
    <col min="8172" max="8419" width="9.140625" style="423"/>
    <col min="8420" max="8420" width="6.140625" style="423" customWidth="1"/>
    <col min="8421" max="8421" width="44.85546875" style="423" customWidth="1"/>
    <col min="8422" max="8422" width="11.85546875" style="423" customWidth="1"/>
    <col min="8423" max="8423" width="11.140625" style="423" customWidth="1"/>
    <col min="8424" max="8424" width="10.28515625" style="423" customWidth="1"/>
    <col min="8425" max="8425" width="10.5703125" style="423" customWidth="1"/>
    <col min="8426" max="8426" width="9.7109375" style="423" customWidth="1"/>
    <col min="8427" max="8427" width="33.28515625" style="423" customWidth="1"/>
    <col min="8428" max="8675" width="9.140625" style="423"/>
    <col min="8676" max="8676" width="6.140625" style="423" customWidth="1"/>
    <col min="8677" max="8677" width="44.85546875" style="423" customWidth="1"/>
    <col min="8678" max="8678" width="11.85546875" style="423" customWidth="1"/>
    <col min="8679" max="8679" width="11.140625" style="423" customWidth="1"/>
    <col min="8680" max="8680" width="10.28515625" style="423" customWidth="1"/>
    <col min="8681" max="8681" width="10.5703125" style="423" customWidth="1"/>
    <col min="8682" max="8682" width="9.7109375" style="423" customWidth="1"/>
    <col min="8683" max="8683" width="33.28515625" style="423" customWidth="1"/>
    <col min="8684" max="8931" width="9.140625" style="423"/>
    <col min="8932" max="8932" width="6.140625" style="423" customWidth="1"/>
    <col min="8933" max="8933" width="44.85546875" style="423" customWidth="1"/>
    <col min="8934" max="8934" width="11.85546875" style="423" customWidth="1"/>
    <col min="8935" max="8935" width="11.140625" style="423" customWidth="1"/>
    <col min="8936" max="8936" width="10.28515625" style="423" customWidth="1"/>
    <col min="8937" max="8937" width="10.5703125" style="423" customWidth="1"/>
    <col min="8938" max="8938" width="9.7109375" style="423" customWidth="1"/>
    <col min="8939" max="8939" width="33.28515625" style="423" customWidth="1"/>
    <col min="8940" max="9187" width="9.140625" style="423"/>
    <col min="9188" max="9188" width="6.140625" style="423" customWidth="1"/>
    <col min="9189" max="9189" width="44.85546875" style="423" customWidth="1"/>
    <col min="9190" max="9190" width="11.85546875" style="423" customWidth="1"/>
    <col min="9191" max="9191" width="11.140625" style="423" customWidth="1"/>
    <col min="9192" max="9192" width="10.28515625" style="423" customWidth="1"/>
    <col min="9193" max="9193" width="10.5703125" style="423" customWidth="1"/>
    <col min="9194" max="9194" width="9.7109375" style="423" customWidth="1"/>
    <col min="9195" max="9195" width="33.28515625" style="423" customWidth="1"/>
    <col min="9196" max="9443" width="9.140625" style="423"/>
    <col min="9444" max="9444" width="6.140625" style="423" customWidth="1"/>
    <col min="9445" max="9445" width="44.85546875" style="423" customWidth="1"/>
    <col min="9446" max="9446" width="11.85546875" style="423" customWidth="1"/>
    <col min="9447" max="9447" width="11.140625" style="423" customWidth="1"/>
    <col min="9448" max="9448" width="10.28515625" style="423" customWidth="1"/>
    <col min="9449" max="9449" width="10.5703125" style="423" customWidth="1"/>
    <col min="9450" max="9450" width="9.7109375" style="423" customWidth="1"/>
    <col min="9451" max="9451" width="33.28515625" style="423" customWidth="1"/>
    <col min="9452" max="9699" width="9.140625" style="423"/>
    <col min="9700" max="9700" width="6.140625" style="423" customWidth="1"/>
    <col min="9701" max="9701" width="44.85546875" style="423" customWidth="1"/>
    <col min="9702" max="9702" width="11.85546875" style="423" customWidth="1"/>
    <col min="9703" max="9703" width="11.140625" style="423" customWidth="1"/>
    <col min="9704" max="9704" width="10.28515625" style="423" customWidth="1"/>
    <col min="9705" max="9705" width="10.5703125" style="423" customWidth="1"/>
    <col min="9706" max="9706" width="9.7109375" style="423" customWidth="1"/>
    <col min="9707" max="9707" width="33.28515625" style="423" customWidth="1"/>
    <col min="9708" max="9955" width="9.140625" style="423"/>
    <col min="9956" max="9956" width="6.140625" style="423" customWidth="1"/>
    <col min="9957" max="9957" width="44.85546875" style="423" customWidth="1"/>
    <col min="9958" max="9958" width="11.85546875" style="423" customWidth="1"/>
    <col min="9959" max="9959" width="11.140625" style="423" customWidth="1"/>
    <col min="9960" max="9960" width="10.28515625" style="423" customWidth="1"/>
    <col min="9961" max="9961" width="10.5703125" style="423" customWidth="1"/>
    <col min="9962" max="9962" width="9.7109375" style="423" customWidth="1"/>
    <col min="9963" max="9963" width="33.28515625" style="423" customWidth="1"/>
    <col min="9964" max="10211" width="9.140625" style="423"/>
    <col min="10212" max="10212" width="6.140625" style="423" customWidth="1"/>
    <col min="10213" max="10213" width="44.85546875" style="423" customWidth="1"/>
    <col min="10214" max="10214" width="11.85546875" style="423" customWidth="1"/>
    <col min="10215" max="10215" width="11.140625" style="423" customWidth="1"/>
    <col min="10216" max="10216" width="10.28515625" style="423" customWidth="1"/>
    <col min="10217" max="10217" width="10.5703125" style="423" customWidth="1"/>
    <col min="10218" max="10218" width="9.7109375" style="423" customWidth="1"/>
    <col min="10219" max="10219" width="33.28515625" style="423" customWidth="1"/>
    <col min="10220" max="10467" width="9.140625" style="423"/>
    <col min="10468" max="10468" width="6.140625" style="423" customWidth="1"/>
    <col min="10469" max="10469" width="44.85546875" style="423" customWidth="1"/>
    <col min="10470" max="10470" width="11.85546875" style="423" customWidth="1"/>
    <col min="10471" max="10471" width="11.140625" style="423" customWidth="1"/>
    <col min="10472" max="10472" width="10.28515625" style="423" customWidth="1"/>
    <col min="10473" max="10473" width="10.5703125" style="423" customWidth="1"/>
    <col min="10474" max="10474" width="9.7109375" style="423" customWidth="1"/>
    <col min="10475" max="10475" width="33.28515625" style="423" customWidth="1"/>
    <col min="10476" max="10723" width="9.140625" style="423"/>
    <col min="10724" max="10724" width="6.140625" style="423" customWidth="1"/>
    <col min="10725" max="10725" width="44.85546875" style="423" customWidth="1"/>
    <col min="10726" max="10726" width="11.85546875" style="423" customWidth="1"/>
    <col min="10727" max="10727" width="11.140625" style="423" customWidth="1"/>
    <col min="10728" max="10728" width="10.28515625" style="423" customWidth="1"/>
    <col min="10729" max="10729" width="10.5703125" style="423" customWidth="1"/>
    <col min="10730" max="10730" width="9.7109375" style="423" customWidth="1"/>
    <col min="10731" max="10731" width="33.28515625" style="423" customWidth="1"/>
    <col min="10732" max="10979" width="9.140625" style="423"/>
    <col min="10980" max="10980" width="6.140625" style="423" customWidth="1"/>
    <col min="10981" max="10981" width="44.85546875" style="423" customWidth="1"/>
    <col min="10982" max="10982" width="11.85546875" style="423" customWidth="1"/>
    <col min="10983" max="10983" width="11.140625" style="423" customWidth="1"/>
    <col min="10984" max="10984" width="10.28515625" style="423" customWidth="1"/>
    <col min="10985" max="10985" width="10.5703125" style="423" customWidth="1"/>
    <col min="10986" max="10986" width="9.7109375" style="423" customWidth="1"/>
    <col min="10987" max="10987" width="33.28515625" style="423" customWidth="1"/>
    <col min="10988" max="11235" width="9.140625" style="423"/>
    <col min="11236" max="11236" width="6.140625" style="423" customWidth="1"/>
    <col min="11237" max="11237" width="44.85546875" style="423" customWidth="1"/>
    <col min="11238" max="11238" width="11.85546875" style="423" customWidth="1"/>
    <col min="11239" max="11239" width="11.140625" style="423" customWidth="1"/>
    <col min="11240" max="11240" width="10.28515625" style="423" customWidth="1"/>
    <col min="11241" max="11241" width="10.5703125" style="423" customWidth="1"/>
    <col min="11242" max="11242" width="9.7109375" style="423" customWidth="1"/>
    <col min="11243" max="11243" width="33.28515625" style="423" customWidth="1"/>
    <col min="11244" max="11491" width="9.140625" style="423"/>
    <col min="11492" max="11492" width="6.140625" style="423" customWidth="1"/>
    <col min="11493" max="11493" width="44.85546875" style="423" customWidth="1"/>
    <col min="11494" max="11494" width="11.85546875" style="423" customWidth="1"/>
    <col min="11495" max="11495" width="11.140625" style="423" customWidth="1"/>
    <col min="11496" max="11496" width="10.28515625" style="423" customWidth="1"/>
    <col min="11497" max="11497" width="10.5703125" style="423" customWidth="1"/>
    <col min="11498" max="11498" width="9.7109375" style="423" customWidth="1"/>
    <col min="11499" max="11499" width="33.28515625" style="423" customWidth="1"/>
    <col min="11500" max="11747" width="9.140625" style="423"/>
    <col min="11748" max="11748" width="6.140625" style="423" customWidth="1"/>
    <col min="11749" max="11749" width="44.85546875" style="423" customWidth="1"/>
    <col min="11750" max="11750" width="11.85546875" style="423" customWidth="1"/>
    <col min="11751" max="11751" width="11.140625" style="423" customWidth="1"/>
    <col min="11752" max="11752" width="10.28515625" style="423" customWidth="1"/>
    <col min="11753" max="11753" width="10.5703125" style="423" customWidth="1"/>
    <col min="11754" max="11754" width="9.7109375" style="423" customWidth="1"/>
    <col min="11755" max="11755" width="33.28515625" style="423" customWidth="1"/>
    <col min="11756" max="12003" width="9.140625" style="423"/>
    <col min="12004" max="12004" width="6.140625" style="423" customWidth="1"/>
    <col min="12005" max="12005" width="44.85546875" style="423" customWidth="1"/>
    <col min="12006" max="12006" width="11.85546875" style="423" customWidth="1"/>
    <col min="12007" max="12007" width="11.140625" style="423" customWidth="1"/>
    <col min="12008" max="12008" width="10.28515625" style="423" customWidth="1"/>
    <col min="12009" max="12009" width="10.5703125" style="423" customWidth="1"/>
    <col min="12010" max="12010" width="9.7109375" style="423" customWidth="1"/>
    <col min="12011" max="12011" width="33.28515625" style="423" customWidth="1"/>
    <col min="12012" max="12259" width="9.140625" style="423"/>
    <col min="12260" max="12260" width="6.140625" style="423" customWidth="1"/>
    <col min="12261" max="12261" width="44.85546875" style="423" customWidth="1"/>
    <col min="12262" max="12262" width="11.85546875" style="423" customWidth="1"/>
    <col min="12263" max="12263" width="11.140625" style="423" customWidth="1"/>
    <col min="12264" max="12264" width="10.28515625" style="423" customWidth="1"/>
    <col min="12265" max="12265" width="10.5703125" style="423" customWidth="1"/>
    <col min="12266" max="12266" width="9.7109375" style="423" customWidth="1"/>
    <col min="12267" max="12267" width="33.28515625" style="423" customWidth="1"/>
    <col min="12268" max="12515" width="9.140625" style="423"/>
    <col min="12516" max="12516" width="6.140625" style="423" customWidth="1"/>
    <col min="12517" max="12517" width="44.85546875" style="423" customWidth="1"/>
    <col min="12518" max="12518" width="11.85546875" style="423" customWidth="1"/>
    <col min="12519" max="12519" width="11.140625" style="423" customWidth="1"/>
    <col min="12520" max="12520" width="10.28515625" style="423" customWidth="1"/>
    <col min="12521" max="12521" width="10.5703125" style="423" customWidth="1"/>
    <col min="12522" max="12522" width="9.7109375" style="423" customWidth="1"/>
    <col min="12523" max="12523" width="33.28515625" style="423" customWidth="1"/>
    <col min="12524" max="12771" width="9.140625" style="423"/>
    <col min="12772" max="12772" width="6.140625" style="423" customWidth="1"/>
    <col min="12773" max="12773" width="44.85546875" style="423" customWidth="1"/>
    <col min="12774" max="12774" width="11.85546875" style="423" customWidth="1"/>
    <col min="12775" max="12775" width="11.140625" style="423" customWidth="1"/>
    <col min="12776" max="12776" width="10.28515625" style="423" customWidth="1"/>
    <col min="12777" max="12777" width="10.5703125" style="423" customWidth="1"/>
    <col min="12778" max="12778" width="9.7109375" style="423" customWidth="1"/>
    <col min="12779" max="12779" width="33.28515625" style="423" customWidth="1"/>
    <col min="12780" max="13027" width="9.140625" style="423"/>
    <col min="13028" max="13028" width="6.140625" style="423" customWidth="1"/>
    <col min="13029" max="13029" width="44.85546875" style="423" customWidth="1"/>
    <col min="13030" max="13030" width="11.85546875" style="423" customWidth="1"/>
    <col min="13031" max="13031" width="11.140625" style="423" customWidth="1"/>
    <col min="13032" max="13032" width="10.28515625" style="423" customWidth="1"/>
    <col min="13033" max="13033" width="10.5703125" style="423" customWidth="1"/>
    <col min="13034" max="13034" width="9.7109375" style="423" customWidth="1"/>
    <col min="13035" max="13035" width="33.28515625" style="423" customWidth="1"/>
    <col min="13036" max="13283" width="9.140625" style="423"/>
    <col min="13284" max="13284" width="6.140625" style="423" customWidth="1"/>
    <col min="13285" max="13285" width="44.85546875" style="423" customWidth="1"/>
    <col min="13286" max="13286" width="11.85546875" style="423" customWidth="1"/>
    <col min="13287" max="13287" width="11.140625" style="423" customWidth="1"/>
    <col min="13288" max="13288" width="10.28515625" style="423" customWidth="1"/>
    <col min="13289" max="13289" width="10.5703125" style="423" customWidth="1"/>
    <col min="13290" max="13290" width="9.7109375" style="423" customWidth="1"/>
    <col min="13291" max="13291" width="33.28515625" style="423" customWidth="1"/>
    <col min="13292" max="13539" width="9.140625" style="423"/>
    <col min="13540" max="13540" width="6.140625" style="423" customWidth="1"/>
    <col min="13541" max="13541" width="44.85546875" style="423" customWidth="1"/>
    <col min="13542" max="13542" width="11.85546875" style="423" customWidth="1"/>
    <col min="13543" max="13543" width="11.140625" style="423" customWidth="1"/>
    <col min="13544" max="13544" width="10.28515625" style="423" customWidth="1"/>
    <col min="13545" max="13545" width="10.5703125" style="423" customWidth="1"/>
    <col min="13546" max="13546" width="9.7109375" style="423" customWidth="1"/>
    <col min="13547" max="13547" width="33.28515625" style="423" customWidth="1"/>
    <col min="13548" max="13795" width="9.140625" style="423"/>
    <col min="13796" max="13796" width="6.140625" style="423" customWidth="1"/>
    <col min="13797" max="13797" width="44.85546875" style="423" customWidth="1"/>
    <col min="13798" max="13798" width="11.85546875" style="423" customWidth="1"/>
    <col min="13799" max="13799" width="11.140625" style="423" customWidth="1"/>
    <col min="13800" max="13800" width="10.28515625" style="423" customWidth="1"/>
    <col min="13801" max="13801" width="10.5703125" style="423" customWidth="1"/>
    <col min="13802" max="13802" width="9.7109375" style="423" customWidth="1"/>
    <col min="13803" max="13803" width="33.28515625" style="423" customWidth="1"/>
    <col min="13804" max="14051" width="9.140625" style="423"/>
    <col min="14052" max="14052" width="6.140625" style="423" customWidth="1"/>
    <col min="14053" max="14053" width="44.85546875" style="423" customWidth="1"/>
    <col min="14054" max="14054" width="11.85546875" style="423" customWidth="1"/>
    <col min="14055" max="14055" width="11.140625" style="423" customWidth="1"/>
    <col min="14056" max="14056" width="10.28515625" style="423" customWidth="1"/>
    <col min="14057" max="14057" width="10.5703125" style="423" customWidth="1"/>
    <col min="14058" max="14058" width="9.7109375" style="423" customWidth="1"/>
    <col min="14059" max="14059" width="33.28515625" style="423" customWidth="1"/>
    <col min="14060" max="14307" width="9.140625" style="423"/>
    <col min="14308" max="14308" width="6.140625" style="423" customWidth="1"/>
    <col min="14309" max="14309" width="44.85546875" style="423" customWidth="1"/>
    <col min="14310" max="14310" width="11.85546875" style="423" customWidth="1"/>
    <col min="14311" max="14311" width="11.140625" style="423" customWidth="1"/>
    <col min="14312" max="14312" width="10.28515625" style="423" customWidth="1"/>
    <col min="14313" max="14313" width="10.5703125" style="423" customWidth="1"/>
    <col min="14314" max="14314" width="9.7109375" style="423" customWidth="1"/>
    <col min="14315" max="14315" width="33.28515625" style="423" customWidth="1"/>
    <col min="14316" max="14563" width="9.140625" style="423"/>
    <col min="14564" max="14564" width="6.140625" style="423" customWidth="1"/>
    <col min="14565" max="14565" width="44.85546875" style="423" customWidth="1"/>
    <col min="14566" max="14566" width="11.85546875" style="423" customWidth="1"/>
    <col min="14567" max="14567" width="11.140625" style="423" customWidth="1"/>
    <col min="14568" max="14568" width="10.28515625" style="423" customWidth="1"/>
    <col min="14569" max="14569" width="10.5703125" style="423" customWidth="1"/>
    <col min="14570" max="14570" width="9.7109375" style="423" customWidth="1"/>
    <col min="14571" max="14571" width="33.28515625" style="423" customWidth="1"/>
    <col min="14572" max="14819" width="9.140625" style="423"/>
    <col min="14820" max="14820" width="6.140625" style="423" customWidth="1"/>
    <col min="14821" max="14821" width="44.85546875" style="423" customWidth="1"/>
    <col min="14822" max="14822" width="11.85546875" style="423" customWidth="1"/>
    <col min="14823" max="14823" width="11.140625" style="423" customWidth="1"/>
    <col min="14824" max="14824" width="10.28515625" style="423" customWidth="1"/>
    <col min="14825" max="14825" width="10.5703125" style="423" customWidth="1"/>
    <col min="14826" max="14826" width="9.7109375" style="423" customWidth="1"/>
    <col min="14827" max="14827" width="33.28515625" style="423" customWidth="1"/>
    <col min="14828" max="15075" width="9.140625" style="423"/>
    <col min="15076" max="15076" width="6.140625" style="423" customWidth="1"/>
    <col min="15077" max="15077" width="44.85546875" style="423" customWidth="1"/>
    <col min="15078" max="15078" width="11.85546875" style="423" customWidth="1"/>
    <col min="15079" max="15079" width="11.140625" style="423" customWidth="1"/>
    <col min="15080" max="15080" width="10.28515625" style="423" customWidth="1"/>
    <col min="15081" max="15081" width="10.5703125" style="423" customWidth="1"/>
    <col min="15082" max="15082" width="9.7109375" style="423" customWidth="1"/>
    <col min="15083" max="15083" width="33.28515625" style="423" customWidth="1"/>
    <col min="15084" max="15331" width="9.140625" style="423"/>
    <col min="15332" max="15332" width="6.140625" style="423" customWidth="1"/>
    <col min="15333" max="15333" width="44.85546875" style="423" customWidth="1"/>
    <col min="15334" max="15334" width="11.85546875" style="423" customWidth="1"/>
    <col min="15335" max="15335" width="11.140625" style="423" customWidth="1"/>
    <col min="15336" max="15336" width="10.28515625" style="423" customWidth="1"/>
    <col min="15337" max="15337" width="10.5703125" style="423" customWidth="1"/>
    <col min="15338" max="15338" width="9.7109375" style="423" customWidth="1"/>
    <col min="15339" max="15339" width="33.28515625" style="423" customWidth="1"/>
    <col min="15340" max="15587" width="9.140625" style="423"/>
    <col min="15588" max="15588" width="6.140625" style="423" customWidth="1"/>
    <col min="15589" max="15589" width="44.85546875" style="423" customWidth="1"/>
    <col min="15590" max="15590" width="11.85546875" style="423" customWidth="1"/>
    <col min="15591" max="15591" width="11.140625" style="423" customWidth="1"/>
    <col min="15592" max="15592" width="10.28515625" style="423" customWidth="1"/>
    <col min="15593" max="15593" width="10.5703125" style="423" customWidth="1"/>
    <col min="15594" max="15594" width="9.7109375" style="423" customWidth="1"/>
    <col min="15595" max="15595" width="33.28515625" style="423" customWidth="1"/>
    <col min="15596" max="15843" width="9.140625" style="423"/>
    <col min="15844" max="15844" width="6.140625" style="423" customWidth="1"/>
    <col min="15845" max="15845" width="44.85546875" style="423" customWidth="1"/>
    <col min="15846" max="15846" width="11.85546875" style="423" customWidth="1"/>
    <col min="15847" max="15847" width="11.140625" style="423" customWidth="1"/>
    <col min="15848" max="15848" width="10.28515625" style="423" customWidth="1"/>
    <col min="15849" max="15849" width="10.5703125" style="423" customWidth="1"/>
    <col min="15850" max="15850" width="9.7109375" style="423" customWidth="1"/>
    <col min="15851" max="15851" width="33.28515625" style="423" customWidth="1"/>
    <col min="15852" max="16099" width="9.140625" style="423"/>
    <col min="16100" max="16100" width="6.140625" style="423" customWidth="1"/>
    <col min="16101" max="16101" width="44.85546875" style="423" customWidth="1"/>
    <col min="16102" max="16102" width="11.85546875" style="423" customWidth="1"/>
    <col min="16103" max="16103" width="11.140625" style="423" customWidth="1"/>
    <col min="16104" max="16104" width="10.28515625" style="423" customWidth="1"/>
    <col min="16105" max="16105" width="10.5703125" style="423" customWidth="1"/>
    <col min="16106" max="16106" width="9.7109375" style="423" customWidth="1"/>
    <col min="16107" max="16107" width="33.28515625" style="423" customWidth="1"/>
    <col min="16108" max="16384" width="9.140625" style="423"/>
  </cols>
  <sheetData>
    <row r="1" spans="1:7" ht="16.5" customHeight="1" x14ac:dyDescent="0.25">
      <c r="B1" s="945" t="s">
        <v>343</v>
      </c>
      <c r="C1" s="945"/>
      <c r="D1" s="945"/>
      <c r="E1" s="945"/>
      <c r="F1" s="945"/>
      <c r="G1"/>
    </row>
    <row r="2" spans="1:7" ht="16.5" x14ac:dyDescent="0.25">
      <c r="B2" s="946" t="s">
        <v>321</v>
      </c>
      <c r="C2" s="946"/>
      <c r="D2" s="946"/>
      <c r="E2" s="946"/>
      <c r="F2" s="946"/>
      <c r="G2" s="341"/>
    </row>
    <row r="3" spans="1:7" ht="16.5" x14ac:dyDescent="0.25">
      <c r="B3" s="424"/>
      <c r="C3" s="424"/>
      <c r="E3" s="448"/>
      <c r="F3" s="449" t="s">
        <v>322</v>
      </c>
      <c r="G3" s="341"/>
    </row>
    <row r="6" spans="1:7" x14ac:dyDescent="0.2">
      <c r="A6" s="423" t="s">
        <v>323</v>
      </c>
      <c r="B6" s="424"/>
      <c r="C6" s="933"/>
      <c r="D6" s="933"/>
    </row>
    <row r="7" spans="1:7" ht="15" x14ac:dyDescent="0.25">
      <c r="B7" s="424"/>
      <c r="C7" s="425"/>
      <c r="D7" s="425"/>
      <c r="E7"/>
      <c r="F7"/>
      <c r="G7"/>
    </row>
    <row r="8" spans="1:7" ht="15.75" x14ac:dyDescent="0.25">
      <c r="A8" s="934" t="s">
        <v>324</v>
      </c>
      <c r="B8" s="934"/>
      <c r="C8" s="934"/>
      <c r="D8" s="934"/>
      <c r="E8" s="423"/>
      <c r="F8" s="423"/>
      <c r="G8" s="423"/>
    </row>
    <row r="9" spans="1:7" ht="15.75" customHeight="1" x14ac:dyDescent="0.25">
      <c r="A9" s="426"/>
      <c r="B9" s="426"/>
      <c r="C9" s="426"/>
      <c r="D9" s="426"/>
    </row>
    <row r="10" spans="1:7" ht="15.75" x14ac:dyDescent="0.25">
      <c r="A10" s="423" t="s">
        <v>344</v>
      </c>
      <c r="C10" s="427"/>
      <c r="D10" s="427"/>
    </row>
    <row r="11" spans="1:7" x14ac:dyDescent="0.2">
      <c r="C11" s="427"/>
      <c r="D11" s="427"/>
    </row>
    <row r="12" spans="1:7" x14ac:dyDescent="0.2">
      <c r="A12" s="423" t="s">
        <v>345</v>
      </c>
      <c r="C12" s="428"/>
      <c r="D12" s="428"/>
    </row>
    <row r="13" spans="1:7" x14ac:dyDescent="0.2">
      <c r="A13" s="423" t="s">
        <v>346</v>
      </c>
      <c r="C13" s="428"/>
      <c r="D13" s="428"/>
    </row>
    <row r="14" spans="1:7" ht="13.5" customHeight="1" x14ac:dyDescent="0.2">
      <c r="A14" s="935" t="s">
        <v>325</v>
      </c>
      <c r="B14" s="935" t="s">
        <v>326</v>
      </c>
      <c r="C14" s="935" t="s">
        <v>327</v>
      </c>
      <c r="D14" s="936" t="s">
        <v>328</v>
      </c>
      <c r="E14" s="949" t="s">
        <v>329</v>
      </c>
      <c r="F14" s="951" t="s">
        <v>330</v>
      </c>
      <c r="G14" s="947" t="s">
        <v>286</v>
      </c>
    </row>
    <row r="15" spans="1:7" ht="33.75" customHeight="1" x14ac:dyDescent="0.2">
      <c r="A15" s="935"/>
      <c r="B15" s="935"/>
      <c r="C15" s="935"/>
      <c r="D15" s="936"/>
      <c r="E15" s="950"/>
      <c r="F15" s="951"/>
      <c r="G15" s="948"/>
    </row>
    <row r="16" spans="1:7" ht="15" customHeight="1" x14ac:dyDescent="0.2">
      <c r="A16" s="937" t="s">
        <v>347</v>
      </c>
      <c r="B16" s="937"/>
      <c r="C16" s="429"/>
      <c r="D16" s="420">
        <f t="shared" ref="D16:E16" si="0">SUM(D17:D35)</f>
        <v>300172</v>
      </c>
      <c r="E16" s="343">
        <f t="shared" si="0"/>
        <v>0</v>
      </c>
      <c r="F16" s="343">
        <f>SUM(F17:F35)</f>
        <v>300172</v>
      </c>
      <c r="G16" s="343"/>
    </row>
    <row r="17" spans="1:7" x14ac:dyDescent="0.2">
      <c r="A17" s="938">
        <v>1</v>
      </c>
      <c r="B17" s="941" t="s">
        <v>348</v>
      </c>
      <c r="C17" s="429">
        <v>2275</v>
      </c>
      <c r="D17" s="432">
        <v>15000</v>
      </c>
      <c r="E17" s="344">
        <v>-626</v>
      </c>
      <c r="F17" s="344">
        <f t="shared" ref="F17:F35" si="1">D17+E17</f>
        <v>14374</v>
      </c>
      <c r="G17" s="443"/>
    </row>
    <row r="18" spans="1:7" ht="24" x14ac:dyDescent="0.2">
      <c r="A18" s="939"/>
      <c r="B18" s="942"/>
      <c r="C18" s="429">
        <v>1150</v>
      </c>
      <c r="D18" s="432"/>
      <c r="E18" s="344">
        <v>420</v>
      </c>
      <c r="F18" s="344">
        <f t="shared" si="1"/>
        <v>420</v>
      </c>
      <c r="G18" s="443" t="s">
        <v>359</v>
      </c>
    </row>
    <row r="19" spans="1:7" ht="24" x14ac:dyDescent="0.2">
      <c r="A19" s="940"/>
      <c r="B19" s="943"/>
      <c r="C19" s="429">
        <v>2314</v>
      </c>
      <c r="D19" s="432"/>
      <c r="E19" s="344">
        <v>206</v>
      </c>
      <c r="F19" s="344">
        <f t="shared" si="1"/>
        <v>206</v>
      </c>
      <c r="G19" s="443" t="s">
        <v>360</v>
      </c>
    </row>
    <row r="20" spans="1:7" x14ac:dyDescent="0.2">
      <c r="A20" s="430">
        <v>2</v>
      </c>
      <c r="B20" s="433" t="s">
        <v>349</v>
      </c>
      <c r="C20" s="429">
        <v>2275</v>
      </c>
      <c r="D20" s="432">
        <v>168242</v>
      </c>
      <c r="E20" s="344"/>
      <c r="F20" s="344">
        <f t="shared" si="1"/>
        <v>168242</v>
      </c>
      <c r="G20" s="443"/>
    </row>
    <row r="21" spans="1:7" ht="24" x14ac:dyDescent="0.2">
      <c r="A21" s="430">
        <v>3</v>
      </c>
      <c r="B21" s="433" t="s">
        <v>350</v>
      </c>
      <c r="C21" s="429">
        <v>2279</v>
      </c>
      <c r="D21" s="432">
        <v>59760</v>
      </c>
      <c r="E21" s="344"/>
      <c r="F21" s="345">
        <f t="shared" si="1"/>
        <v>59760</v>
      </c>
      <c r="G21" s="346"/>
    </row>
    <row r="22" spans="1:7" x14ac:dyDescent="0.2">
      <c r="A22" s="935">
        <v>4</v>
      </c>
      <c r="B22" s="932" t="s">
        <v>351</v>
      </c>
      <c r="C22" s="429">
        <v>1150</v>
      </c>
      <c r="D22" s="432">
        <v>2000</v>
      </c>
      <c r="E22" s="346"/>
      <c r="F22" s="345">
        <f t="shared" si="1"/>
        <v>2000</v>
      </c>
      <c r="G22" s="346"/>
    </row>
    <row r="23" spans="1:7" x14ac:dyDescent="0.2">
      <c r="A23" s="935"/>
      <c r="B23" s="932"/>
      <c r="C23" s="429">
        <v>2231</v>
      </c>
      <c r="D23" s="432">
        <v>4000</v>
      </c>
      <c r="E23" s="346"/>
      <c r="F23" s="345">
        <f t="shared" si="1"/>
        <v>4000</v>
      </c>
      <c r="G23" s="346"/>
    </row>
    <row r="24" spans="1:7" x14ac:dyDescent="0.2">
      <c r="A24" s="935"/>
      <c r="B24" s="932"/>
      <c r="C24" s="429">
        <v>2262</v>
      </c>
      <c r="D24" s="432">
        <v>1500</v>
      </c>
      <c r="E24" s="346"/>
      <c r="F24" s="345">
        <f t="shared" si="1"/>
        <v>1500</v>
      </c>
      <c r="G24" s="346"/>
    </row>
    <row r="25" spans="1:7" x14ac:dyDescent="0.2">
      <c r="A25" s="935"/>
      <c r="B25" s="932"/>
      <c r="C25" s="429">
        <v>2264</v>
      </c>
      <c r="D25" s="432">
        <v>6700</v>
      </c>
      <c r="E25" s="444"/>
      <c r="F25" s="345">
        <f t="shared" si="1"/>
        <v>6700</v>
      </c>
      <c r="G25" s="443"/>
    </row>
    <row r="26" spans="1:7" x14ac:dyDescent="0.2">
      <c r="A26" s="935"/>
      <c r="B26" s="932"/>
      <c r="C26" s="429">
        <v>2314</v>
      </c>
      <c r="D26" s="432">
        <v>1200</v>
      </c>
      <c r="E26" s="444"/>
      <c r="F26" s="345">
        <f t="shared" si="1"/>
        <v>1200</v>
      </c>
      <c r="G26" s="443"/>
    </row>
    <row r="27" spans="1:7" x14ac:dyDescent="0.2">
      <c r="A27" s="935">
        <v>5</v>
      </c>
      <c r="B27" s="932" t="s">
        <v>352</v>
      </c>
      <c r="C27" s="429">
        <v>2314</v>
      </c>
      <c r="D27" s="432">
        <v>1000</v>
      </c>
      <c r="E27" s="344"/>
      <c r="F27" s="345">
        <f t="shared" si="1"/>
        <v>1000</v>
      </c>
      <c r="G27" s="343"/>
    </row>
    <row r="28" spans="1:7" x14ac:dyDescent="0.2">
      <c r="A28" s="935"/>
      <c r="B28" s="932"/>
      <c r="C28" s="429">
        <v>2262</v>
      </c>
      <c r="D28" s="432">
        <v>600</v>
      </c>
      <c r="E28" s="344"/>
      <c r="F28" s="345">
        <f t="shared" si="1"/>
        <v>600</v>
      </c>
      <c r="G28" s="443"/>
    </row>
    <row r="29" spans="1:7" x14ac:dyDescent="0.2">
      <c r="A29" s="935"/>
      <c r="B29" s="932"/>
      <c r="C29" s="429">
        <v>2264</v>
      </c>
      <c r="D29" s="432">
        <v>3500</v>
      </c>
      <c r="E29" s="344"/>
      <c r="F29" s="345">
        <f t="shared" si="1"/>
        <v>3500</v>
      </c>
      <c r="G29" s="443"/>
    </row>
    <row r="30" spans="1:7" x14ac:dyDescent="0.2">
      <c r="A30" s="935"/>
      <c r="B30" s="932"/>
      <c r="C30" s="429">
        <v>2314</v>
      </c>
      <c r="D30" s="432">
        <v>1000</v>
      </c>
      <c r="E30" s="344"/>
      <c r="F30" s="345">
        <f t="shared" si="1"/>
        <v>1000</v>
      </c>
      <c r="G30" s="346"/>
    </row>
    <row r="31" spans="1:7" ht="12.75" x14ac:dyDescent="0.2">
      <c r="A31" s="935">
        <v>6</v>
      </c>
      <c r="B31" s="944" t="s">
        <v>353</v>
      </c>
      <c r="C31" s="429">
        <v>1150</v>
      </c>
      <c r="D31" s="432">
        <v>450</v>
      </c>
      <c r="E31" s="445"/>
      <c r="F31" s="345">
        <f t="shared" si="1"/>
        <v>450</v>
      </c>
      <c r="G31" s="346"/>
    </row>
    <row r="32" spans="1:7" ht="12.75" x14ac:dyDescent="0.2">
      <c r="A32" s="935"/>
      <c r="B32" s="944"/>
      <c r="C32" s="429">
        <v>2314</v>
      </c>
      <c r="D32" s="432">
        <v>220</v>
      </c>
      <c r="E32" s="445"/>
      <c r="F32" s="345">
        <f t="shared" si="1"/>
        <v>220</v>
      </c>
      <c r="G32" s="346"/>
    </row>
    <row r="33" spans="1:7" ht="12.75" x14ac:dyDescent="0.2">
      <c r="A33" s="430">
        <v>7</v>
      </c>
      <c r="B33" s="431" t="s">
        <v>354</v>
      </c>
      <c r="C33" s="429">
        <v>2275</v>
      </c>
      <c r="D33" s="432">
        <v>399</v>
      </c>
      <c r="E33" s="445"/>
      <c r="F33" s="345">
        <f t="shared" si="1"/>
        <v>399</v>
      </c>
      <c r="G33" s="346"/>
    </row>
    <row r="34" spans="1:7" ht="12.75" x14ac:dyDescent="0.2">
      <c r="A34" s="430">
        <v>8</v>
      </c>
      <c r="B34" s="431" t="s">
        <v>355</v>
      </c>
      <c r="C34" s="429">
        <v>2279</v>
      </c>
      <c r="D34" s="432">
        <v>15701</v>
      </c>
      <c r="E34" s="446"/>
      <c r="F34" s="345">
        <f t="shared" si="1"/>
        <v>15701</v>
      </c>
      <c r="G34" s="346"/>
    </row>
    <row r="35" spans="1:7" ht="12.75" x14ac:dyDescent="0.2">
      <c r="A35" s="430">
        <v>9</v>
      </c>
      <c r="B35" s="431" t="s">
        <v>356</v>
      </c>
      <c r="C35" s="429">
        <v>1150</v>
      </c>
      <c r="D35" s="432">
        <v>18900</v>
      </c>
      <c r="E35" s="446"/>
      <c r="F35" s="345">
        <f t="shared" si="1"/>
        <v>18900</v>
      </c>
      <c r="G35" s="346"/>
    </row>
    <row r="36" spans="1:7" ht="12.75" x14ac:dyDescent="0.2">
      <c r="E36" s="439"/>
      <c r="F36" s="439"/>
      <c r="G36" s="438"/>
    </row>
    <row r="37" spans="1:7" x14ac:dyDescent="0.2">
      <c r="A37" s="423" t="s">
        <v>345</v>
      </c>
      <c r="C37" s="428"/>
      <c r="D37" s="428"/>
      <c r="E37" s="442"/>
      <c r="F37" s="442"/>
      <c r="G37" s="436"/>
    </row>
    <row r="38" spans="1:7" x14ac:dyDescent="0.2">
      <c r="A38" s="423" t="s">
        <v>357</v>
      </c>
      <c r="C38" s="428"/>
      <c r="D38" s="428"/>
      <c r="E38" s="442"/>
      <c r="F38" s="442"/>
      <c r="G38" s="436"/>
    </row>
    <row r="39" spans="1:7" ht="12" customHeight="1" x14ac:dyDescent="0.2">
      <c r="A39" s="935" t="s">
        <v>325</v>
      </c>
      <c r="B39" s="935" t="s">
        <v>326</v>
      </c>
      <c r="C39" s="935" t="s">
        <v>327</v>
      </c>
      <c r="D39" s="936" t="s">
        <v>328</v>
      </c>
      <c r="E39" s="949" t="s">
        <v>329</v>
      </c>
      <c r="F39" s="951" t="s">
        <v>330</v>
      </c>
      <c r="G39" s="947" t="s">
        <v>286</v>
      </c>
    </row>
    <row r="40" spans="1:7" x14ac:dyDescent="0.2">
      <c r="A40" s="935"/>
      <c r="B40" s="935"/>
      <c r="C40" s="935"/>
      <c r="D40" s="936"/>
      <c r="E40" s="950"/>
      <c r="F40" s="951"/>
      <c r="G40" s="948"/>
    </row>
    <row r="41" spans="1:7" x14ac:dyDescent="0.2">
      <c r="A41" s="937" t="s">
        <v>347</v>
      </c>
      <c r="B41" s="937"/>
      <c r="C41" s="429"/>
      <c r="D41" s="420">
        <f t="shared" ref="D41:E41" si="2">SUM(D42:D45)</f>
        <v>3316</v>
      </c>
      <c r="E41" s="343">
        <f t="shared" si="2"/>
        <v>0</v>
      </c>
      <c r="F41" s="343">
        <f>SUM(F42:F45)</f>
        <v>3316</v>
      </c>
      <c r="G41" s="343"/>
    </row>
    <row r="42" spans="1:7" x14ac:dyDescent="0.2">
      <c r="A42" s="938">
        <v>1</v>
      </c>
      <c r="B42" s="941" t="s">
        <v>358</v>
      </c>
      <c r="C42" s="429">
        <v>2264</v>
      </c>
      <c r="D42" s="432">
        <v>1200</v>
      </c>
      <c r="E42" s="343"/>
      <c r="F42" s="344">
        <f t="shared" ref="F42:F45" si="3">D42+E42</f>
        <v>1200</v>
      </c>
      <c r="G42" s="443"/>
    </row>
    <row r="43" spans="1:7" ht="15" customHeight="1" x14ac:dyDescent="0.2">
      <c r="A43" s="939"/>
      <c r="B43" s="942"/>
      <c r="C43" s="429">
        <v>2314</v>
      </c>
      <c r="D43" s="432">
        <v>1267</v>
      </c>
      <c r="E43" s="445"/>
      <c r="F43" s="344">
        <f t="shared" si="3"/>
        <v>1267</v>
      </c>
      <c r="G43" s="447"/>
    </row>
    <row r="44" spans="1:7" ht="15" customHeight="1" x14ac:dyDescent="0.2">
      <c r="A44" s="939"/>
      <c r="B44" s="942"/>
      <c r="C44" s="429">
        <v>1150</v>
      </c>
      <c r="D44" s="432">
        <v>806</v>
      </c>
      <c r="E44" s="445"/>
      <c r="F44" s="344">
        <f t="shared" si="3"/>
        <v>806</v>
      </c>
      <c r="G44" s="447"/>
    </row>
    <row r="45" spans="1:7" ht="15" customHeight="1" x14ac:dyDescent="0.2">
      <c r="A45" s="940"/>
      <c r="B45" s="943"/>
      <c r="C45" s="429">
        <v>2269</v>
      </c>
      <c r="D45" s="432">
        <v>43</v>
      </c>
      <c r="E45" s="445"/>
      <c r="F45" s="344">
        <f t="shared" si="3"/>
        <v>43</v>
      </c>
      <c r="G45" s="447"/>
    </row>
    <row r="46" spans="1:7" x14ac:dyDescent="0.2">
      <c r="E46" s="438"/>
      <c r="F46" s="437"/>
      <c r="G46" s="441"/>
    </row>
    <row r="47" spans="1:7" x14ac:dyDescent="0.2">
      <c r="E47" s="438"/>
      <c r="F47" s="437"/>
      <c r="G47" s="441"/>
    </row>
    <row r="48" spans="1:7" x14ac:dyDescent="0.2">
      <c r="E48" s="438"/>
      <c r="F48" s="437"/>
      <c r="G48" s="441"/>
    </row>
    <row r="49" spans="5:7" x14ac:dyDescent="0.2">
      <c r="E49" s="438"/>
      <c r="F49" s="437"/>
      <c r="G49" s="438"/>
    </row>
    <row r="50" spans="5:7" x14ac:dyDescent="0.2">
      <c r="E50" s="438"/>
      <c r="F50" s="438"/>
      <c r="G50" s="438"/>
    </row>
    <row r="51" spans="5:7" x14ac:dyDescent="0.2">
      <c r="E51" s="438"/>
      <c r="F51" s="438"/>
      <c r="G51" s="438"/>
    </row>
    <row r="52" spans="5:7" x14ac:dyDescent="0.2">
      <c r="E52" s="438"/>
      <c r="F52" s="438"/>
      <c r="G52" s="438"/>
    </row>
    <row r="53" spans="5:7" x14ac:dyDescent="0.2">
      <c r="E53" s="442"/>
      <c r="F53" s="442"/>
      <c r="G53" s="436"/>
    </row>
    <row r="54" spans="5:7" x14ac:dyDescent="0.2">
      <c r="E54" s="442"/>
      <c r="F54" s="442"/>
      <c r="G54" s="436"/>
    </row>
    <row r="55" spans="5:7" x14ac:dyDescent="0.2">
      <c r="E55" s="434"/>
      <c r="F55" s="434"/>
      <c r="G55" s="434"/>
    </row>
    <row r="56" spans="5:7" x14ac:dyDescent="0.2">
      <c r="E56" s="434"/>
      <c r="F56" s="435"/>
      <c r="G56" s="436"/>
    </row>
    <row r="57" spans="5:7" x14ac:dyDescent="0.2">
      <c r="E57" s="434"/>
      <c r="F57" s="435"/>
      <c r="G57" s="436"/>
    </row>
    <row r="58" spans="5:7" x14ac:dyDescent="0.2">
      <c r="E58" s="438"/>
      <c r="F58" s="438"/>
      <c r="G58" s="438"/>
    </row>
    <row r="59" spans="5:7" x14ac:dyDescent="0.2">
      <c r="E59" s="438"/>
      <c r="F59" s="438"/>
      <c r="G59" s="438"/>
    </row>
    <row r="60" spans="5:7" x14ac:dyDescent="0.2">
      <c r="E60" s="438"/>
      <c r="F60" s="438"/>
      <c r="G60" s="438"/>
    </row>
    <row r="61" spans="5:7" x14ac:dyDescent="0.2">
      <c r="E61" s="442"/>
      <c r="F61" s="442"/>
      <c r="G61" s="436"/>
    </row>
    <row r="62" spans="5:7" x14ac:dyDescent="0.2">
      <c r="E62" s="442"/>
      <c r="F62" s="442"/>
      <c r="G62" s="436"/>
    </row>
    <row r="63" spans="5:7" x14ac:dyDescent="0.2">
      <c r="E63" s="434"/>
      <c r="F63" s="434"/>
      <c r="G63" s="434"/>
    </row>
    <row r="64" spans="5:7" x14ac:dyDescent="0.2">
      <c r="E64" s="434"/>
      <c r="F64" s="435"/>
      <c r="G64" s="436"/>
    </row>
    <row r="65" spans="5:7" x14ac:dyDescent="0.2">
      <c r="E65" s="438"/>
      <c r="F65" s="438"/>
      <c r="G65" s="438"/>
    </row>
    <row r="66" spans="5:7" x14ac:dyDescent="0.2">
      <c r="E66" s="438"/>
      <c r="F66" s="438"/>
      <c r="G66" s="438"/>
    </row>
    <row r="67" spans="5:7" x14ac:dyDescent="0.2">
      <c r="E67" s="438"/>
      <c r="F67" s="438"/>
      <c r="G67" s="438"/>
    </row>
    <row r="68" spans="5:7" x14ac:dyDescent="0.2">
      <c r="E68" s="442"/>
      <c r="F68" s="442"/>
      <c r="G68" s="436"/>
    </row>
    <row r="69" spans="5:7" x14ac:dyDescent="0.2">
      <c r="E69" s="442"/>
      <c r="F69" s="442"/>
      <c r="G69" s="436"/>
    </row>
    <row r="70" spans="5:7" x14ac:dyDescent="0.2">
      <c r="E70" s="434"/>
      <c r="F70" s="434"/>
      <c r="G70" s="434"/>
    </row>
    <row r="71" spans="5:7" x14ac:dyDescent="0.2">
      <c r="E71" s="434"/>
      <c r="F71" s="435"/>
      <c r="G71" s="436"/>
    </row>
    <row r="72" spans="5:7" x14ac:dyDescent="0.2">
      <c r="E72" s="434"/>
      <c r="F72" s="435"/>
      <c r="G72" s="436"/>
    </row>
    <row r="73" spans="5:7" x14ac:dyDescent="0.2">
      <c r="E73" s="438"/>
      <c r="F73" s="438"/>
      <c r="G73" s="438"/>
    </row>
    <row r="74" spans="5:7" x14ac:dyDescent="0.2">
      <c r="E74" s="438"/>
      <c r="F74" s="438"/>
      <c r="G74" s="438"/>
    </row>
    <row r="75" spans="5:7" x14ac:dyDescent="0.2">
      <c r="E75" s="438"/>
      <c r="F75" s="438"/>
      <c r="G75" s="438"/>
    </row>
    <row r="76" spans="5:7" x14ac:dyDescent="0.2">
      <c r="E76" s="438"/>
      <c r="F76" s="438"/>
      <c r="G76" s="438"/>
    </row>
    <row r="77" spans="5:7" x14ac:dyDescent="0.2">
      <c r="E77" s="442"/>
      <c r="F77" s="442"/>
      <c r="G77" s="436"/>
    </row>
    <row r="78" spans="5:7" x14ac:dyDescent="0.2">
      <c r="E78" s="442"/>
      <c r="F78" s="442"/>
      <c r="G78" s="436"/>
    </row>
    <row r="79" spans="5:7" x14ac:dyDescent="0.2">
      <c r="E79" s="434"/>
      <c r="F79" s="434"/>
      <c r="G79" s="434"/>
    </row>
    <row r="80" spans="5:7" x14ac:dyDescent="0.2">
      <c r="E80" s="434"/>
      <c r="F80" s="435"/>
      <c r="G80" s="436"/>
    </row>
    <row r="81" spans="5:7" x14ac:dyDescent="0.2">
      <c r="E81" s="434"/>
      <c r="F81" s="435"/>
      <c r="G81" s="436"/>
    </row>
    <row r="82" spans="5:7" x14ac:dyDescent="0.2">
      <c r="E82" s="438"/>
      <c r="F82" s="438"/>
      <c r="G82" s="438"/>
    </row>
    <row r="83" spans="5:7" x14ac:dyDescent="0.2">
      <c r="E83" s="438"/>
      <c r="F83" s="438"/>
      <c r="G83" s="438"/>
    </row>
    <row r="84" spans="5:7" x14ac:dyDescent="0.2">
      <c r="E84" s="438"/>
      <c r="F84" s="438"/>
      <c r="G84" s="438"/>
    </row>
    <row r="85" spans="5:7" x14ac:dyDescent="0.2">
      <c r="E85" s="442"/>
      <c r="F85" s="442"/>
      <c r="G85" s="436"/>
    </row>
    <row r="86" spans="5:7" x14ac:dyDescent="0.2">
      <c r="E86" s="442"/>
      <c r="F86" s="442"/>
      <c r="G86" s="436"/>
    </row>
    <row r="87" spans="5:7" x14ac:dyDescent="0.2">
      <c r="E87" s="434"/>
      <c r="F87" s="434"/>
      <c r="G87" s="434"/>
    </row>
    <row r="88" spans="5:7" x14ac:dyDescent="0.2">
      <c r="E88" s="434"/>
      <c r="F88" s="435"/>
      <c r="G88" s="436"/>
    </row>
    <row r="89" spans="5:7" x14ac:dyDescent="0.2">
      <c r="E89" s="434"/>
      <c r="F89" s="435"/>
      <c r="G89" s="436"/>
    </row>
    <row r="90" spans="5:7" x14ac:dyDescent="0.2">
      <c r="E90" s="438"/>
      <c r="F90" s="438"/>
      <c r="G90" s="438"/>
    </row>
    <row r="91" spans="5:7" x14ac:dyDescent="0.2">
      <c r="E91" s="438"/>
      <c r="F91" s="438"/>
      <c r="G91" s="438"/>
    </row>
    <row r="92" spans="5:7" x14ac:dyDescent="0.2">
      <c r="E92" s="438"/>
      <c r="F92" s="438"/>
      <c r="G92" s="438"/>
    </row>
    <row r="93" spans="5:7" x14ac:dyDescent="0.2">
      <c r="E93" s="438"/>
      <c r="F93" s="438"/>
      <c r="G93" s="438"/>
    </row>
    <row r="94" spans="5:7" x14ac:dyDescent="0.2">
      <c r="E94" s="438"/>
      <c r="F94" s="438"/>
      <c r="G94" s="438"/>
    </row>
    <row r="95" spans="5:7" x14ac:dyDescent="0.2">
      <c r="E95" s="442"/>
      <c r="F95" s="442"/>
      <c r="G95" s="436"/>
    </row>
    <row r="96" spans="5:7" x14ac:dyDescent="0.2">
      <c r="E96" s="442"/>
      <c r="F96" s="442"/>
      <c r="G96" s="436"/>
    </row>
    <row r="97" spans="5:7" x14ac:dyDescent="0.2">
      <c r="E97" s="434"/>
      <c r="F97" s="434"/>
      <c r="G97" s="434"/>
    </row>
    <row r="98" spans="5:7" x14ac:dyDescent="0.2">
      <c r="E98" s="434"/>
      <c r="F98" s="435"/>
      <c r="G98" s="436"/>
    </row>
    <row r="99" spans="5:7" x14ac:dyDescent="0.2">
      <c r="E99" s="438"/>
      <c r="F99" s="438"/>
      <c r="G99" s="438"/>
    </row>
    <row r="100" spans="5:7" x14ac:dyDescent="0.2">
      <c r="E100" s="438"/>
      <c r="F100" s="438"/>
      <c r="G100" s="438"/>
    </row>
    <row r="101" spans="5:7" x14ac:dyDescent="0.2">
      <c r="E101" s="438"/>
      <c r="F101" s="438"/>
      <c r="G101" s="438"/>
    </row>
    <row r="102" spans="5:7" x14ac:dyDescent="0.2">
      <c r="E102" s="442"/>
      <c r="F102" s="442"/>
      <c r="G102" s="436"/>
    </row>
    <row r="103" spans="5:7" x14ac:dyDescent="0.2">
      <c r="E103" s="442"/>
      <c r="F103" s="442"/>
      <c r="G103" s="436"/>
    </row>
    <row r="104" spans="5:7" x14ac:dyDescent="0.2">
      <c r="E104" s="434"/>
      <c r="F104" s="434"/>
      <c r="G104" s="434"/>
    </row>
    <row r="105" spans="5:7" x14ac:dyDescent="0.2">
      <c r="E105" s="434"/>
      <c r="F105" s="435"/>
      <c r="G105" s="436"/>
    </row>
    <row r="106" spans="5:7" x14ac:dyDescent="0.2">
      <c r="E106" s="434"/>
      <c r="F106" s="435"/>
      <c r="G106" s="436"/>
    </row>
    <row r="107" spans="5:7" x14ac:dyDescent="0.2">
      <c r="E107" s="438"/>
      <c r="F107" s="438"/>
      <c r="G107" s="438"/>
    </row>
    <row r="108" spans="5:7" x14ac:dyDescent="0.2">
      <c r="E108" s="438"/>
      <c r="F108" s="438"/>
      <c r="G108" s="438"/>
    </row>
    <row r="109" spans="5:7" x14ac:dyDescent="0.2">
      <c r="E109" s="438"/>
      <c r="F109" s="438"/>
      <c r="G109" s="438"/>
    </row>
    <row r="110" spans="5:7" x14ac:dyDescent="0.2">
      <c r="E110" s="438"/>
      <c r="F110" s="438"/>
      <c r="G110" s="438"/>
    </row>
    <row r="111" spans="5:7" x14ac:dyDescent="0.2">
      <c r="E111" s="442"/>
      <c r="F111" s="442"/>
      <c r="G111" s="436"/>
    </row>
    <row r="112" spans="5:7" x14ac:dyDescent="0.2">
      <c r="E112" s="442"/>
      <c r="F112" s="442"/>
      <c r="G112" s="436"/>
    </row>
    <row r="113" spans="5:7" x14ac:dyDescent="0.2">
      <c r="E113" s="434"/>
      <c r="F113" s="434"/>
      <c r="G113" s="434"/>
    </row>
    <row r="114" spans="5:7" x14ac:dyDescent="0.2">
      <c r="E114" s="434"/>
      <c r="F114" s="435"/>
      <c r="G114" s="436"/>
    </row>
    <row r="115" spans="5:7" x14ac:dyDescent="0.2">
      <c r="E115" s="434"/>
      <c r="F115" s="435"/>
      <c r="G115" s="436"/>
    </row>
    <row r="116" spans="5:7" x14ac:dyDescent="0.2">
      <c r="E116" s="438"/>
      <c r="F116" s="437"/>
      <c r="G116" s="441"/>
    </row>
    <row r="117" spans="5:7" x14ac:dyDescent="0.2">
      <c r="E117" s="440"/>
      <c r="F117" s="440"/>
      <c r="G117" s="441"/>
    </row>
    <row r="118" spans="5:7" x14ac:dyDescent="0.2">
      <c r="E118" s="438"/>
      <c r="F118" s="437"/>
      <c r="G118" s="441"/>
    </row>
    <row r="119" spans="5:7" x14ac:dyDescent="0.2">
      <c r="E119" s="438"/>
      <c r="F119" s="437"/>
      <c r="G119" s="441"/>
    </row>
    <row r="120" spans="5:7" x14ac:dyDescent="0.2">
      <c r="E120" s="438"/>
      <c r="F120" s="437"/>
      <c r="G120" s="441"/>
    </row>
    <row r="121" spans="5:7" x14ac:dyDescent="0.2">
      <c r="E121" s="438"/>
      <c r="F121" s="438"/>
      <c r="G121" s="438"/>
    </row>
    <row r="122" spans="5:7" x14ac:dyDescent="0.2">
      <c r="E122" s="438"/>
      <c r="F122" s="438"/>
      <c r="G122" s="438"/>
    </row>
    <row r="123" spans="5:7" x14ac:dyDescent="0.2">
      <c r="E123" s="438"/>
      <c r="F123" s="438"/>
      <c r="G123" s="438"/>
    </row>
    <row r="124" spans="5:7" x14ac:dyDescent="0.2">
      <c r="E124" s="442"/>
      <c r="F124" s="442"/>
      <c r="G124" s="436"/>
    </row>
    <row r="125" spans="5:7" x14ac:dyDescent="0.2">
      <c r="E125" s="442"/>
      <c r="F125" s="442"/>
      <c r="G125" s="436"/>
    </row>
    <row r="126" spans="5:7" x14ac:dyDescent="0.2">
      <c r="E126" s="434"/>
      <c r="F126" s="434"/>
      <c r="G126" s="434"/>
    </row>
    <row r="127" spans="5:7" x14ac:dyDescent="0.2">
      <c r="E127" s="435"/>
      <c r="F127" s="435"/>
      <c r="G127" s="436"/>
    </row>
    <row r="128" spans="5:7" x14ac:dyDescent="0.2">
      <c r="E128" s="435"/>
      <c r="F128" s="435"/>
      <c r="G128" s="436"/>
    </row>
    <row r="129" spans="5:7" x14ac:dyDescent="0.2">
      <c r="E129" s="438"/>
      <c r="F129" s="435"/>
      <c r="G129" s="438"/>
    </row>
    <row r="130" spans="5:7" x14ac:dyDescent="0.2">
      <c r="E130" s="438"/>
      <c r="F130" s="435"/>
      <c r="G130" s="438"/>
    </row>
    <row r="131" spans="5:7" x14ac:dyDescent="0.2">
      <c r="E131" s="438"/>
      <c r="F131" s="435"/>
      <c r="G131" s="438"/>
    </row>
    <row r="132" spans="5:7" x14ac:dyDescent="0.2">
      <c r="E132" s="437"/>
      <c r="F132" s="435"/>
      <c r="G132" s="438"/>
    </row>
    <row r="133" spans="5:7" x14ac:dyDescent="0.2">
      <c r="E133" s="440"/>
      <c r="F133" s="435"/>
      <c r="G133" s="441"/>
    </row>
    <row r="134" spans="5:7" x14ac:dyDescent="0.2">
      <c r="E134" s="438"/>
      <c r="F134" s="438"/>
      <c r="G134" s="438"/>
    </row>
    <row r="135" spans="5:7" x14ac:dyDescent="0.2">
      <c r="E135" s="438"/>
      <c r="F135" s="438"/>
      <c r="G135" s="438"/>
    </row>
    <row r="136" spans="5:7" x14ac:dyDescent="0.2">
      <c r="E136" s="438"/>
      <c r="F136" s="438"/>
      <c r="G136" s="438"/>
    </row>
    <row r="137" spans="5:7" x14ac:dyDescent="0.2">
      <c r="E137" s="438"/>
      <c r="F137" s="438"/>
      <c r="G137" s="438"/>
    </row>
    <row r="138" spans="5:7" x14ac:dyDescent="0.2">
      <c r="E138" s="438"/>
      <c r="F138" s="438"/>
      <c r="G138" s="438"/>
    </row>
    <row r="139" spans="5:7" x14ac:dyDescent="0.2">
      <c r="E139" s="438"/>
      <c r="F139" s="438"/>
      <c r="G139" s="438"/>
    </row>
    <row r="140" spans="5:7" x14ac:dyDescent="0.2">
      <c r="E140" s="438"/>
      <c r="F140" s="438"/>
      <c r="G140" s="438"/>
    </row>
    <row r="141" spans="5:7" x14ac:dyDescent="0.2">
      <c r="E141" s="438"/>
      <c r="F141" s="438"/>
      <c r="G141" s="438"/>
    </row>
    <row r="142" spans="5:7" x14ac:dyDescent="0.2">
      <c r="E142" s="438"/>
      <c r="F142" s="438"/>
      <c r="G142" s="438"/>
    </row>
    <row r="143" spans="5:7" x14ac:dyDescent="0.2">
      <c r="E143" s="438"/>
      <c r="F143" s="438"/>
      <c r="G143" s="438"/>
    </row>
    <row r="144" spans="5:7" x14ac:dyDescent="0.2">
      <c r="E144" s="438"/>
      <c r="F144" s="438"/>
      <c r="G144" s="438"/>
    </row>
    <row r="145" spans="5:7" x14ac:dyDescent="0.2">
      <c r="E145" s="438"/>
      <c r="F145" s="438"/>
      <c r="G145" s="438"/>
    </row>
    <row r="146" spans="5:7" x14ac:dyDescent="0.2">
      <c r="E146" s="438"/>
      <c r="F146" s="438"/>
      <c r="G146" s="438"/>
    </row>
    <row r="147" spans="5:7" x14ac:dyDescent="0.2">
      <c r="E147" s="438"/>
      <c r="F147" s="438"/>
      <c r="G147" s="438"/>
    </row>
    <row r="148" spans="5:7" x14ac:dyDescent="0.2">
      <c r="E148" s="438"/>
      <c r="F148" s="438"/>
      <c r="G148" s="438"/>
    </row>
    <row r="149" spans="5:7" x14ac:dyDescent="0.2">
      <c r="E149" s="438"/>
      <c r="F149" s="438"/>
      <c r="G149" s="438"/>
    </row>
    <row r="150" spans="5:7" x14ac:dyDescent="0.2">
      <c r="E150" s="438"/>
      <c r="F150" s="438"/>
      <c r="G150" s="438"/>
    </row>
    <row r="151" spans="5:7" x14ac:dyDescent="0.2">
      <c r="E151" s="438"/>
      <c r="F151" s="438"/>
      <c r="G151" s="438"/>
    </row>
    <row r="152" spans="5:7" x14ac:dyDescent="0.2">
      <c r="E152" s="438"/>
      <c r="F152" s="438"/>
      <c r="G152" s="438"/>
    </row>
    <row r="153" spans="5:7" x14ac:dyDescent="0.2">
      <c r="E153" s="438"/>
      <c r="F153" s="438"/>
      <c r="G153" s="438"/>
    </row>
    <row r="154" spans="5:7" x14ac:dyDescent="0.2">
      <c r="E154" s="438"/>
      <c r="F154" s="438"/>
      <c r="G154" s="438"/>
    </row>
    <row r="155" spans="5:7" x14ac:dyDescent="0.2">
      <c r="E155" s="438"/>
      <c r="F155" s="438"/>
      <c r="G155" s="438"/>
    </row>
    <row r="156" spans="5:7" x14ac:dyDescent="0.2">
      <c r="E156" s="438"/>
      <c r="F156" s="438"/>
      <c r="G156" s="438"/>
    </row>
    <row r="157" spans="5:7" x14ac:dyDescent="0.2">
      <c r="E157" s="438"/>
      <c r="F157" s="438"/>
      <c r="G157" s="438"/>
    </row>
    <row r="158" spans="5:7" x14ac:dyDescent="0.2">
      <c r="E158" s="438"/>
      <c r="F158" s="438"/>
      <c r="G158" s="438"/>
    </row>
    <row r="159" spans="5:7" x14ac:dyDescent="0.2">
      <c r="E159" s="438"/>
      <c r="F159" s="438"/>
      <c r="G159" s="438"/>
    </row>
    <row r="160" spans="5:7" x14ac:dyDescent="0.2">
      <c r="E160" s="438"/>
      <c r="F160" s="438"/>
      <c r="G160" s="438"/>
    </row>
    <row r="161" spans="5:7" x14ac:dyDescent="0.2">
      <c r="E161" s="438"/>
      <c r="F161" s="438"/>
      <c r="G161" s="438"/>
    </row>
    <row r="162" spans="5:7" x14ac:dyDescent="0.2">
      <c r="E162" s="438"/>
      <c r="F162" s="438"/>
      <c r="G162" s="438"/>
    </row>
    <row r="163" spans="5:7" x14ac:dyDescent="0.2">
      <c r="E163" s="438"/>
      <c r="F163" s="438"/>
      <c r="G163" s="438"/>
    </row>
    <row r="164" spans="5:7" x14ac:dyDescent="0.2">
      <c r="E164" s="438"/>
      <c r="F164" s="438"/>
      <c r="G164" s="438"/>
    </row>
    <row r="165" spans="5:7" x14ac:dyDescent="0.2">
      <c r="E165" s="438"/>
      <c r="F165" s="438"/>
      <c r="G165" s="438"/>
    </row>
    <row r="166" spans="5:7" x14ac:dyDescent="0.2">
      <c r="E166" s="438"/>
      <c r="F166" s="438"/>
      <c r="G166" s="438"/>
    </row>
    <row r="167" spans="5:7" x14ac:dyDescent="0.2">
      <c r="E167" s="438"/>
      <c r="F167" s="438"/>
      <c r="G167" s="438"/>
    </row>
    <row r="168" spans="5:7" x14ac:dyDescent="0.2">
      <c r="E168" s="438"/>
      <c r="F168" s="438"/>
      <c r="G168" s="438"/>
    </row>
    <row r="169" spans="5:7" x14ac:dyDescent="0.2">
      <c r="E169" s="438"/>
      <c r="F169" s="438"/>
      <c r="G169" s="438"/>
    </row>
    <row r="170" spans="5:7" x14ac:dyDescent="0.2">
      <c r="E170" s="438"/>
      <c r="F170" s="438"/>
      <c r="G170" s="438"/>
    </row>
    <row r="171" spans="5:7" x14ac:dyDescent="0.2">
      <c r="E171" s="438"/>
      <c r="F171" s="438"/>
      <c r="G171" s="438"/>
    </row>
    <row r="172" spans="5:7" x14ac:dyDescent="0.2">
      <c r="E172" s="438"/>
      <c r="F172" s="438"/>
      <c r="G172" s="438"/>
    </row>
    <row r="173" spans="5:7" x14ac:dyDescent="0.2">
      <c r="E173" s="438"/>
      <c r="F173" s="438"/>
      <c r="G173" s="438"/>
    </row>
    <row r="174" spans="5:7" x14ac:dyDescent="0.2">
      <c r="E174" s="438"/>
      <c r="F174" s="438"/>
      <c r="G174" s="438"/>
    </row>
    <row r="175" spans="5:7" x14ac:dyDescent="0.2">
      <c r="E175" s="438"/>
      <c r="F175" s="438"/>
      <c r="G175" s="438"/>
    </row>
    <row r="176" spans="5:7" x14ac:dyDescent="0.2">
      <c r="E176" s="438"/>
      <c r="F176" s="438"/>
      <c r="G176" s="438"/>
    </row>
    <row r="177" spans="5:7" x14ac:dyDescent="0.2">
      <c r="E177" s="438"/>
      <c r="F177" s="438"/>
      <c r="G177" s="438"/>
    </row>
    <row r="178" spans="5:7" x14ac:dyDescent="0.2">
      <c r="E178" s="438"/>
      <c r="F178" s="438"/>
      <c r="G178" s="438"/>
    </row>
    <row r="179" spans="5:7" x14ac:dyDescent="0.2">
      <c r="E179" s="438"/>
      <c r="F179" s="438"/>
      <c r="G179" s="438"/>
    </row>
    <row r="180" spans="5:7" x14ac:dyDescent="0.2">
      <c r="E180" s="438"/>
      <c r="F180" s="438"/>
      <c r="G180" s="438"/>
    </row>
    <row r="181" spans="5:7" x14ac:dyDescent="0.2">
      <c r="E181" s="438"/>
      <c r="F181" s="438"/>
      <c r="G181" s="438"/>
    </row>
    <row r="182" spans="5:7" x14ac:dyDescent="0.2">
      <c r="E182" s="438"/>
      <c r="F182" s="438"/>
      <c r="G182" s="438"/>
    </row>
    <row r="183" spans="5:7" x14ac:dyDescent="0.2">
      <c r="E183" s="438"/>
      <c r="F183" s="438"/>
      <c r="G183" s="438"/>
    </row>
    <row r="184" spans="5:7" x14ac:dyDescent="0.2">
      <c r="E184" s="438"/>
      <c r="F184" s="438"/>
      <c r="G184" s="438"/>
    </row>
    <row r="185" spans="5:7" x14ac:dyDescent="0.2">
      <c r="E185" s="438"/>
      <c r="F185" s="438"/>
      <c r="G185" s="438"/>
    </row>
    <row r="186" spans="5:7" x14ac:dyDescent="0.2">
      <c r="E186" s="438"/>
      <c r="F186" s="438"/>
      <c r="G186" s="438"/>
    </row>
    <row r="187" spans="5:7" x14ac:dyDescent="0.2">
      <c r="E187" s="438"/>
      <c r="F187" s="438"/>
      <c r="G187" s="438"/>
    </row>
    <row r="188" spans="5:7" x14ac:dyDescent="0.2">
      <c r="E188" s="438"/>
      <c r="F188" s="438"/>
      <c r="G188" s="438"/>
    </row>
    <row r="189" spans="5:7" x14ac:dyDescent="0.2">
      <c r="E189" s="438"/>
      <c r="F189" s="438"/>
      <c r="G189" s="438"/>
    </row>
    <row r="190" spans="5:7" x14ac:dyDescent="0.2">
      <c r="E190" s="438"/>
      <c r="F190" s="438"/>
      <c r="G190" s="438"/>
    </row>
    <row r="191" spans="5:7" x14ac:dyDescent="0.2">
      <c r="E191" s="438"/>
      <c r="F191" s="438"/>
      <c r="G191" s="438"/>
    </row>
    <row r="192" spans="5:7" x14ac:dyDescent="0.2">
      <c r="E192" s="438"/>
      <c r="F192" s="438"/>
      <c r="G192" s="438"/>
    </row>
    <row r="193" spans="5:7" x14ac:dyDescent="0.2">
      <c r="E193" s="438"/>
      <c r="F193" s="438"/>
      <c r="G193" s="438"/>
    </row>
    <row r="194" spans="5:7" x14ac:dyDescent="0.2">
      <c r="E194" s="438"/>
      <c r="F194" s="438"/>
      <c r="G194" s="438"/>
    </row>
    <row r="195" spans="5:7" x14ac:dyDescent="0.2">
      <c r="E195" s="438"/>
      <c r="F195" s="438"/>
      <c r="G195" s="438"/>
    </row>
    <row r="196" spans="5:7" x14ac:dyDescent="0.2">
      <c r="E196" s="438"/>
      <c r="F196" s="438"/>
      <c r="G196" s="438"/>
    </row>
    <row r="197" spans="5:7" x14ac:dyDescent="0.2">
      <c r="E197" s="438"/>
      <c r="F197" s="438"/>
      <c r="G197" s="438"/>
    </row>
    <row r="198" spans="5:7" x14ac:dyDescent="0.2">
      <c r="E198" s="438"/>
      <c r="F198" s="438"/>
      <c r="G198" s="438"/>
    </row>
    <row r="199" spans="5:7" x14ac:dyDescent="0.2">
      <c r="E199" s="438"/>
      <c r="F199" s="438"/>
      <c r="G199" s="438"/>
    </row>
    <row r="200" spans="5:7" x14ac:dyDescent="0.2">
      <c r="E200" s="438"/>
      <c r="F200" s="438"/>
      <c r="G200" s="438"/>
    </row>
    <row r="201" spans="5:7" x14ac:dyDescent="0.2">
      <c r="E201" s="438"/>
      <c r="F201" s="438"/>
      <c r="G201" s="438"/>
    </row>
    <row r="202" spans="5:7" x14ac:dyDescent="0.2">
      <c r="E202" s="438"/>
      <c r="F202" s="438"/>
      <c r="G202" s="438"/>
    </row>
    <row r="203" spans="5:7" x14ac:dyDescent="0.2">
      <c r="E203" s="438"/>
      <c r="F203" s="438"/>
      <c r="G203" s="438"/>
    </row>
    <row r="204" spans="5:7" x14ac:dyDescent="0.2">
      <c r="E204" s="438"/>
      <c r="F204" s="438"/>
      <c r="G204" s="438"/>
    </row>
    <row r="205" spans="5:7" x14ac:dyDescent="0.2">
      <c r="E205" s="438"/>
      <c r="F205" s="438"/>
      <c r="G205" s="438"/>
    </row>
    <row r="206" spans="5:7" x14ac:dyDescent="0.2">
      <c r="E206" s="438"/>
      <c r="F206" s="438"/>
      <c r="G206" s="438"/>
    </row>
    <row r="207" spans="5:7" x14ac:dyDescent="0.2">
      <c r="E207" s="438"/>
      <c r="F207" s="438"/>
      <c r="G207" s="438"/>
    </row>
    <row r="208" spans="5:7" x14ac:dyDescent="0.2">
      <c r="E208" s="438"/>
      <c r="F208" s="438"/>
      <c r="G208" s="438"/>
    </row>
    <row r="209" spans="5:7" x14ac:dyDescent="0.2">
      <c r="E209" s="438"/>
      <c r="F209" s="438"/>
      <c r="G209" s="438"/>
    </row>
    <row r="210" spans="5:7" x14ac:dyDescent="0.2">
      <c r="E210" s="438"/>
      <c r="F210" s="438"/>
      <c r="G210" s="438"/>
    </row>
    <row r="211" spans="5:7" x14ac:dyDescent="0.2">
      <c r="E211" s="438"/>
      <c r="F211" s="438"/>
      <c r="G211" s="438"/>
    </row>
    <row r="212" spans="5:7" x14ac:dyDescent="0.2">
      <c r="E212" s="438"/>
      <c r="F212" s="438"/>
      <c r="G212" s="438"/>
    </row>
    <row r="213" spans="5:7" x14ac:dyDescent="0.2">
      <c r="E213" s="438"/>
      <c r="F213" s="438"/>
      <c r="G213" s="438"/>
    </row>
    <row r="214" spans="5:7" x14ac:dyDescent="0.2">
      <c r="E214" s="438"/>
      <c r="F214" s="438"/>
      <c r="G214" s="438"/>
    </row>
    <row r="215" spans="5:7" x14ac:dyDescent="0.2">
      <c r="E215" s="438"/>
      <c r="F215" s="438"/>
      <c r="G215" s="438"/>
    </row>
    <row r="216" spans="5:7" x14ac:dyDescent="0.2">
      <c r="E216" s="438"/>
      <c r="F216" s="438"/>
      <c r="G216" s="438"/>
    </row>
    <row r="217" spans="5:7" x14ac:dyDescent="0.2">
      <c r="E217" s="438"/>
      <c r="F217" s="438"/>
      <c r="G217" s="438"/>
    </row>
    <row r="218" spans="5:7" x14ac:dyDescent="0.2">
      <c r="E218" s="438"/>
      <c r="F218" s="438"/>
      <c r="G218" s="438"/>
    </row>
    <row r="219" spans="5:7" x14ac:dyDescent="0.2">
      <c r="E219" s="438"/>
      <c r="F219" s="438"/>
      <c r="G219" s="438"/>
    </row>
    <row r="220" spans="5:7" x14ac:dyDescent="0.2">
      <c r="E220" s="438"/>
      <c r="F220" s="438"/>
      <c r="G220" s="438"/>
    </row>
    <row r="221" spans="5:7" x14ac:dyDescent="0.2">
      <c r="E221" s="438"/>
      <c r="F221" s="438"/>
      <c r="G221" s="438"/>
    </row>
    <row r="222" spans="5:7" x14ac:dyDescent="0.2">
      <c r="E222" s="438"/>
      <c r="F222" s="438"/>
      <c r="G222" s="438"/>
    </row>
    <row r="223" spans="5:7" x14ac:dyDescent="0.2">
      <c r="E223" s="438"/>
      <c r="F223" s="438"/>
      <c r="G223" s="438"/>
    </row>
    <row r="224" spans="5:7" x14ac:dyDescent="0.2">
      <c r="E224" s="438"/>
      <c r="F224" s="438"/>
      <c r="G224" s="438"/>
    </row>
    <row r="225" spans="5:7" x14ac:dyDescent="0.2">
      <c r="E225" s="438"/>
      <c r="F225" s="438"/>
      <c r="G225" s="438"/>
    </row>
    <row r="226" spans="5:7" x14ac:dyDescent="0.2">
      <c r="E226" s="438"/>
      <c r="F226" s="438"/>
      <c r="G226" s="438"/>
    </row>
    <row r="227" spans="5:7" x14ac:dyDescent="0.2">
      <c r="E227" s="438"/>
      <c r="F227" s="438"/>
      <c r="G227" s="438"/>
    </row>
    <row r="228" spans="5:7" x14ac:dyDescent="0.2">
      <c r="E228" s="438"/>
      <c r="F228" s="438"/>
      <c r="G228" s="438"/>
    </row>
    <row r="229" spans="5:7" x14ac:dyDescent="0.2">
      <c r="E229" s="438"/>
      <c r="F229" s="438"/>
      <c r="G229" s="438"/>
    </row>
    <row r="230" spans="5:7" x14ac:dyDescent="0.2">
      <c r="E230" s="438"/>
      <c r="F230" s="438"/>
      <c r="G230" s="438"/>
    </row>
    <row r="231" spans="5:7" x14ac:dyDescent="0.2">
      <c r="E231" s="438"/>
      <c r="F231" s="438"/>
      <c r="G231" s="438"/>
    </row>
    <row r="232" spans="5:7" x14ac:dyDescent="0.2">
      <c r="E232" s="438"/>
      <c r="F232" s="438"/>
      <c r="G232" s="438"/>
    </row>
    <row r="233" spans="5:7" x14ac:dyDescent="0.2">
      <c r="E233" s="438"/>
      <c r="F233" s="438"/>
      <c r="G233" s="438"/>
    </row>
    <row r="234" spans="5:7" x14ac:dyDescent="0.2">
      <c r="E234" s="438"/>
      <c r="F234" s="438"/>
      <c r="G234" s="438"/>
    </row>
    <row r="235" spans="5:7" x14ac:dyDescent="0.2">
      <c r="E235" s="438"/>
      <c r="F235" s="438"/>
      <c r="G235" s="438"/>
    </row>
    <row r="236" spans="5:7" x14ac:dyDescent="0.2">
      <c r="E236" s="438"/>
      <c r="F236" s="438"/>
      <c r="G236" s="438"/>
    </row>
    <row r="237" spans="5:7" x14ac:dyDescent="0.2">
      <c r="E237" s="438"/>
      <c r="F237" s="438"/>
      <c r="G237" s="438"/>
    </row>
    <row r="238" spans="5:7" x14ac:dyDescent="0.2">
      <c r="E238" s="438"/>
      <c r="F238" s="438"/>
      <c r="G238" s="438"/>
    </row>
    <row r="239" spans="5:7" x14ac:dyDescent="0.2">
      <c r="E239" s="438"/>
      <c r="F239" s="438"/>
      <c r="G239" s="438"/>
    </row>
    <row r="240" spans="5:7" x14ac:dyDescent="0.2">
      <c r="E240" s="438"/>
      <c r="F240" s="438"/>
      <c r="G240" s="438"/>
    </row>
    <row r="241" spans="5:7" x14ac:dyDescent="0.2">
      <c r="E241" s="438"/>
      <c r="F241" s="438"/>
      <c r="G241" s="438"/>
    </row>
    <row r="242" spans="5:7" x14ac:dyDescent="0.2">
      <c r="E242" s="438"/>
      <c r="F242" s="438"/>
      <c r="G242" s="438"/>
    </row>
    <row r="243" spans="5:7" x14ac:dyDescent="0.2">
      <c r="E243" s="438"/>
      <c r="F243" s="438"/>
      <c r="G243" s="438"/>
    </row>
    <row r="244" spans="5:7" x14ac:dyDescent="0.2">
      <c r="E244" s="438"/>
      <c r="F244" s="438"/>
      <c r="G244" s="438"/>
    </row>
    <row r="245" spans="5:7" x14ac:dyDescent="0.2">
      <c r="E245" s="438"/>
      <c r="F245" s="438"/>
      <c r="G245" s="438"/>
    </row>
    <row r="246" spans="5:7" x14ac:dyDescent="0.2">
      <c r="E246" s="438"/>
      <c r="F246" s="438"/>
      <c r="G246" s="438"/>
    </row>
    <row r="247" spans="5:7" x14ac:dyDescent="0.2">
      <c r="E247" s="438"/>
      <c r="F247" s="438"/>
      <c r="G247" s="438"/>
    </row>
    <row r="248" spans="5:7" x14ac:dyDescent="0.2">
      <c r="E248" s="438"/>
      <c r="F248" s="438"/>
      <c r="G248" s="438"/>
    </row>
    <row r="249" spans="5:7" x14ac:dyDescent="0.2">
      <c r="E249" s="438"/>
      <c r="F249" s="438"/>
      <c r="G249" s="438"/>
    </row>
    <row r="250" spans="5:7" x14ac:dyDescent="0.2">
      <c r="E250" s="438"/>
      <c r="F250" s="438"/>
      <c r="G250" s="438"/>
    </row>
    <row r="251" spans="5:7" x14ac:dyDescent="0.2">
      <c r="E251" s="438"/>
      <c r="F251" s="438"/>
      <c r="G251" s="438"/>
    </row>
    <row r="252" spans="5:7" x14ac:dyDescent="0.2">
      <c r="E252" s="438"/>
      <c r="F252" s="438"/>
      <c r="G252" s="438"/>
    </row>
    <row r="253" spans="5:7" x14ac:dyDescent="0.2">
      <c r="E253" s="438"/>
      <c r="F253" s="438"/>
      <c r="G253" s="438"/>
    </row>
    <row r="254" spans="5:7" x14ac:dyDescent="0.2">
      <c r="E254" s="438"/>
      <c r="F254" s="438"/>
      <c r="G254" s="438"/>
    </row>
    <row r="255" spans="5:7" x14ac:dyDescent="0.2">
      <c r="E255" s="438"/>
      <c r="F255" s="438"/>
      <c r="G255" s="438"/>
    </row>
    <row r="256" spans="5:7" x14ac:dyDescent="0.2">
      <c r="E256" s="438"/>
      <c r="F256" s="438"/>
      <c r="G256" s="438"/>
    </row>
    <row r="257" spans="5:7" x14ac:dyDescent="0.2">
      <c r="E257" s="438"/>
      <c r="F257" s="438"/>
      <c r="G257" s="438"/>
    </row>
    <row r="258" spans="5:7" x14ac:dyDescent="0.2">
      <c r="E258" s="438"/>
      <c r="F258" s="438"/>
      <c r="G258" s="438"/>
    </row>
    <row r="259" spans="5:7" x14ac:dyDescent="0.2">
      <c r="E259" s="438"/>
      <c r="F259" s="438"/>
      <c r="G259" s="438"/>
    </row>
    <row r="260" spans="5:7" x14ac:dyDescent="0.2">
      <c r="E260" s="438"/>
      <c r="F260" s="438"/>
      <c r="G260" s="438"/>
    </row>
    <row r="261" spans="5:7" x14ac:dyDescent="0.2">
      <c r="E261" s="438"/>
      <c r="F261" s="438"/>
      <c r="G261" s="438"/>
    </row>
    <row r="262" spans="5:7" x14ac:dyDescent="0.2">
      <c r="E262" s="438"/>
      <c r="F262" s="438"/>
      <c r="G262" s="438"/>
    </row>
    <row r="263" spans="5:7" x14ac:dyDescent="0.2">
      <c r="E263" s="438"/>
      <c r="F263" s="438"/>
      <c r="G263" s="438"/>
    </row>
    <row r="264" spans="5:7" x14ac:dyDescent="0.2">
      <c r="E264" s="438"/>
      <c r="F264" s="438"/>
      <c r="G264" s="438"/>
    </row>
    <row r="265" spans="5:7" x14ac:dyDescent="0.2">
      <c r="E265" s="438"/>
      <c r="F265" s="438"/>
      <c r="G265" s="438"/>
    </row>
    <row r="266" spans="5:7" x14ac:dyDescent="0.2">
      <c r="E266" s="438"/>
      <c r="F266" s="438"/>
      <c r="G266" s="438"/>
    </row>
    <row r="267" spans="5:7" x14ac:dyDescent="0.2">
      <c r="E267" s="438"/>
      <c r="F267" s="438"/>
      <c r="G267" s="438"/>
    </row>
    <row r="268" spans="5:7" x14ac:dyDescent="0.2">
      <c r="E268" s="438"/>
      <c r="F268" s="438"/>
      <c r="G268" s="438"/>
    </row>
    <row r="269" spans="5:7" x14ac:dyDescent="0.2">
      <c r="E269" s="438"/>
      <c r="F269" s="438"/>
      <c r="G269" s="438"/>
    </row>
    <row r="270" spans="5:7" x14ac:dyDescent="0.2">
      <c r="E270" s="438"/>
      <c r="F270" s="438"/>
      <c r="G270" s="438"/>
    </row>
    <row r="271" spans="5:7" x14ac:dyDescent="0.2">
      <c r="E271" s="438"/>
      <c r="F271" s="438"/>
      <c r="G271" s="438"/>
    </row>
    <row r="272" spans="5:7" x14ac:dyDescent="0.2">
      <c r="E272" s="438"/>
      <c r="F272" s="438"/>
      <c r="G272" s="438"/>
    </row>
    <row r="273" spans="5:7" x14ac:dyDescent="0.2">
      <c r="E273" s="438"/>
      <c r="F273" s="438"/>
      <c r="G273" s="438"/>
    </row>
    <row r="274" spans="5:7" x14ac:dyDescent="0.2">
      <c r="E274" s="438"/>
      <c r="F274" s="438"/>
      <c r="G274" s="438"/>
    </row>
    <row r="275" spans="5:7" x14ac:dyDescent="0.2">
      <c r="E275" s="438"/>
      <c r="F275" s="438"/>
      <c r="G275" s="438"/>
    </row>
    <row r="276" spans="5:7" x14ac:dyDescent="0.2">
      <c r="E276" s="438"/>
      <c r="F276" s="438"/>
      <c r="G276" s="438"/>
    </row>
    <row r="277" spans="5:7" x14ac:dyDescent="0.2">
      <c r="E277" s="438"/>
      <c r="F277" s="438"/>
      <c r="G277" s="438"/>
    </row>
    <row r="278" spans="5:7" x14ac:dyDescent="0.2">
      <c r="E278" s="438"/>
      <c r="F278" s="438"/>
      <c r="G278" s="438"/>
    </row>
    <row r="279" spans="5:7" x14ac:dyDescent="0.2">
      <c r="E279" s="438"/>
      <c r="F279" s="438"/>
      <c r="G279" s="438"/>
    </row>
    <row r="280" spans="5:7" x14ac:dyDescent="0.2">
      <c r="E280" s="438"/>
      <c r="F280" s="438"/>
      <c r="G280" s="438"/>
    </row>
    <row r="281" spans="5:7" x14ac:dyDescent="0.2">
      <c r="E281" s="438"/>
      <c r="F281" s="438"/>
      <c r="G281" s="438"/>
    </row>
    <row r="282" spans="5:7" x14ac:dyDescent="0.2">
      <c r="E282" s="438"/>
      <c r="F282" s="438"/>
      <c r="G282" s="438"/>
    </row>
    <row r="283" spans="5:7" x14ac:dyDescent="0.2">
      <c r="E283" s="438"/>
      <c r="F283" s="438"/>
      <c r="G283" s="438"/>
    </row>
    <row r="284" spans="5:7" x14ac:dyDescent="0.2">
      <c r="E284" s="438"/>
      <c r="F284" s="438"/>
      <c r="G284" s="438"/>
    </row>
    <row r="285" spans="5:7" x14ac:dyDescent="0.2">
      <c r="E285" s="438"/>
      <c r="F285" s="438"/>
      <c r="G285" s="438"/>
    </row>
    <row r="286" spans="5:7" x14ac:dyDescent="0.2">
      <c r="E286" s="438"/>
      <c r="F286" s="438"/>
      <c r="G286" s="438"/>
    </row>
    <row r="287" spans="5:7" x14ac:dyDescent="0.2">
      <c r="E287" s="438"/>
      <c r="F287" s="438"/>
      <c r="G287" s="438"/>
    </row>
    <row r="288" spans="5:7" x14ac:dyDescent="0.2">
      <c r="E288" s="438"/>
      <c r="F288" s="438"/>
      <c r="G288" s="438"/>
    </row>
    <row r="289" spans="5:7" x14ac:dyDescent="0.2">
      <c r="E289" s="438"/>
      <c r="F289" s="438"/>
      <c r="G289" s="438"/>
    </row>
    <row r="290" spans="5:7" x14ac:dyDescent="0.2">
      <c r="E290" s="438"/>
      <c r="F290" s="438"/>
      <c r="G290" s="438"/>
    </row>
    <row r="291" spans="5:7" x14ac:dyDescent="0.2">
      <c r="E291" s="438"/>
      <c r="F291" s="438"/>
      <c r="G291" s="438"/>
    </row>
    <row r="292" spans="5:7" x14ac:dyDescent="0.2">
      <c r="E292" s="438"/>
      <c r="F292" s="438"/>
      <c r="G292" s="438"/>
    </row>
    <row r="293" spans="5:7" x14ac:dyDescent="0.2">
      <c r="E293" s="438"/>
      <c r="F293" s="438"/>
      <c r="G293" s="438"/>
    </row>
    <row r="294" spans="5:7" x14ac:dyDescent="0.2">
      <c r="E294" s="438"/>
      <c r="F294" s="438"/>
      <c r="G294" s="438"/>
    </row>
    <row r="295" spans="5:7" x14ac:dyDescent="0.2">
      <c r="E295" s="438"/>
      <c r="F295" s="438"/>
      <c r="G295" s="438"/>
    </row>
    <row r="296" spans="5:7" x14ac:dyDescent="0.2">
      <c r="E296" s="438"/>
      <c r="F296" s="438"/>
      <c r="G296" s="438"/>
    </row>
    <row r="297" spans="5:7" x14ac:dyDescent="0.2">
      <c r="E297" s="438"/>
      <c r="F297" s="438"/>
      <c r="G297" s="438"/>
    </row>
    <row r="298" spans="5:7" x14ac:dyDescent="0.2">
      <c r="E298" s="438"/>
      <c r="F298" s="438"/>
      <c r="G298" s="438"/>
    </row>
    <row r="299" spans="5:7" x14ac:dyDescent="0.2">
      <c r="E299" s="438"/>
      <c r="F299" s="438"/>
      <c r="G299" s="438"/>
    </row>
    <row r="300" spans="5:7" x14ac:dyDescent="0.2">
      <c r="E300" s="438"/>
      <c r="F300" s="438"/>
      <c r="G300" s="438"/>
    </row>
    <row r="301" spans="5:7" x14ac:dyDescent="0.2">
      <c r="E301" s="438"/>
      <c r="F301" s="438"/>
      <c r="G301" s="438"/>
    </row>
    <row r="302" spans="5:7" x14ac:dyDescent="0.2">
      <c r="E302" s="438"/>
      <c r="F302" s="438"/>
      <c r="G302" s="438"/>
    </row>
    <row r="303" spans="5:7" x14ac:dyDescent="0.2">
      <c r="E303" s="438"/>
      <c r="F303" s="438"/>
      <c r="G303" s="438"/>
    </row>
    <row r="304" spans="5:7" x14ac:dyDescent="0.2">
      <c r="E304" s="438"/>
      <c r="F304" s="438"/>
      <c r="G304" s="438"/>
    </row>
    <row r="305" spans="5:7" x14ac:dyDescent="0.2">
      <c r="E305" s="438"/>
      <c r="F305" s="438"/>
      <c r="G305" s="438"/>
    </row>
    <row r="306" spans="5:7" x14ac:dyDescent="0.2">
      <c r="E306" s="438"/>
      <c r="F306" s="438"/>
      <c r="G306" s="438"/>
    </row>
    <row r="307" spans="5:7" x14ac:dyDescent="0.2">
      <c r="E307" s="438"/>
      <c r="F307" s="438"/>
      <c r="G307" s="438"/>
    </row>
    <row r="308" spans="5:7" x14ac:dyDescent="0.2">
      <c r="E308" s="438"/>
      <c r="F308" s="438"/>
      <c r="G308" s="438"/>
    </row>
    <row r="309" spans="5:7" x14ac:dyDescent="0.2">
      <c r="E309" s="438"/>
      <c r="F309" s="438"/>
      <c r="G309" s="438"/>
    </row>
    <row r="310" spans="5:7" x14ac:dyDescent="0.2">
      <c r="E310" s="438"/>
      <c r="F310" s="438"/>
      <c r="G310" s="438"/>
    </row>
    <row r="311" spans="5:7" x14ac:dyDescent="0.2">
      <c r="E311" s="438"/>
      <c r="F311" s="438"/>
      <c r="G311" s="438"/>
    </row>
    <row r="312" spans="5:7" x14ac:dyDescent="0.2">
      <c r="E312" s="438"/>
      <c r="F312" s="438"/>
      <c r="G312" s="438"/>
    </row>
    <row r="313" spans="5:7" x14ac:dyDescent="0.2">
      <c r="E313" s="438"/>
      <c r="F313" s="438"/>
      <c r="G313" s="438"/>
    </row>
    <row r="314" spans="5:7" x14ac:dyDescent="0.2">
      <c r="E314" s="438"/>
      <c r="F314" s="438"/>
      <c r="G314" s="438"/>
    </row>
    <row r="315" spans="5:7" x14ac:dyDescent="0.2">
      <c r="E315" s="438"/>
      <c r="F315" s="438"/>
      <c r="G315" s="438"/>
    </row>
    <row r="316" spans="5:7" x14ac:dyDescent="0.2">
      <c r="E316" s="438"/>
      <c r="F316" s="438"/>
      <c r="G316" s="438"/>
    </row>
    <row r="317" spans="5:7" x14ac:dyDescent="0.2">
      <c r="E317" s="438"/>
      <c r="F317" s="438"/>
      <c r="G317" s="438"/>
    </row>
    <row r="318" spans="5:7" x14ac:dyDescent="0.2">
      <c r="E318" s="438"/>
      <c r="F318" s="438"/>
      <c r="G318" s="438"/>
    </row>
    <row r="319" spans="5:7" x14ac:dyDescent="0.2">
      <c r="E319" s="438"/>
      <c r="F319" s="438"/>
      <c r="G319" s="438"/>
    </row>
    <row r="320" spans="5:7" x14ac:dyDescent="0.2">
      <c r="E320" s="438"/>
      <c r="F320" s="438"/>
      <c r="G320" s="438"/>
    </row>
    <row r="321" spans="5:7" x14ac:dyDescent="0.2">
      <c r="E321" s="438"/>
      <c r="F321" s="438"/>
      <c r="G321" s="438"/>
    </row>
    <row r="322" spans="5:7" x14ac:dyDescent="0.2">
      <c r="E322" s="438"/>
      <c r="F322" s="438"/>
      <c r="G322" s="438"/>
    </row>
    <row r="323" spans="5:7" x14ac:dyDescent="0.2">
      <c r="E323" s="438"/>
      <c r="F323" s="438"/>
      <c r="G323" s="438"/>
    </row>
    <row r="324" spans="5:7" x14ac:dyDescent="0.2">
      <c r="E324" s="438"/>
      <c r="F324" s="438"/>
      <c r="G324" s="438"/>
    </row>
    <row r="325" spans="5:7" x14ac:dyDescent="0.2">
      <c r="E325" s="438"/>
      <c r="F325" s="438"/>
      <c r="G325" s="438"/>
    </row>
    <row r="326" spans="5:7" x14ac:dyDescent="0.2">
      <c r="E326" s="438"/>
      <c r="F326" s="438"/>
      <c r="G326" s="438"/>
    </row>
    <row r="327" spans="5:7" x14ac:dyDescent="0.2">
      <c r="E327" s="438"/>
      <c r="F327" s="438"/>
      <c r="G327" s="438"/>
    </row>
    <row r="328" spans="5:7" x14ac:dyDescent="0.2">
      <c r="E328" s="438"/>
      <c r="F328" s="438"/>
      <c r="G328" s="438"/>
    </row>
    <row r="329" spans="5:7" x14ac:dyDescent="0.2">
      <c r="E329" s="438"/>
      <c r="F329" s="438"/>
      <c r="G329" s="438"/>
    </row>
    <row r="330" spans="5:7" x14ac:dyDescent="0.2">
      <c r="E330" s="438"/>
      <c r="F330" s="438"/>
      <c r="G330" s="438"/>
    </row>
    <row r="331" spans="5:7" x14ac:dyDescent="0.2">
      <c r="E331" s="438"/>
      <c r="F331" s="438"/>
      <c r="G331" s="438"/>
    </row>
    <row r="332" spans="5:7" x14ac:dyDescent="0.2">
      <c r="E332" s="438"/>
      <c r="F332" s="438"/>
      <c r="G332" s="438"/>
    </row>
    <row r="333" spans="5:7" x14ac:dyDescent="0.2">
      <c r="E333" s="438"/>
      <c r="F333" s="438"/>
      <c r="G333" s="438"/>
    </row>
    <row r="334" spans="5:7" x14ac:dyDescent="0.2">
      <c r="E334" s="438"/>
      <c r="F334" s="438"/>
      <c r="G334" s="438"/>
    </row>
    <row r="335" spans="5:7" x14ac:dyDescent="0.2">
      <c r="E335" s="438"/>
      <c r="F335" s="438"/>
      <c r="G335" s="438"/>
    </row>
    <row r="336" spans="5:7" x14ac:dyDescent="0.2">
      <c r="E336" s="438"/>
      <c r="F336" s="438"/>
      <c r="G336" s="438"/>
    </row>
    <row r="337" spans="5:7" x14ac:dyDescent="0.2">
      <c r="E337" s="438"/>
      <c r="F337" s="438"/>
      <c r="G337" s="438"/>
    </row>
    <row r="338" spans="5:7" x14ac:dyDescent="0.2">
      <c r="E338" s="438"/>
      <c r="F338" s="438"/>
      <c r="G338" s="438"/>
    </row>
    <row r="339" spans="5:7" x14ac:dyDescent="0.2">
      <c r="E339" s="438"/>
      <c r="F339" s="438"/>
      <c r="G339" s="438"/>
    </row>
    <row r="340" spans="5:7" x14ac:dyDescent="0.2">
      <c r="E340" s="438"/>
      <c r="F340" s="438"/>
      <c r="G340" s="438"/>
    </row>
    <row r="341" spans="5:7" x14ac:dyDescent="0.2">
      <c r="E341" s="438"/>
      <c r="F341" s="438"/>
      <c r="G341" s="438"/>
    </row>
    <row r="342" spans="5:7" x14ac:dyDescent="0.2">
      <c r="E342" s="438"/>
      <c r="F342" s="438"/>
      <c r="G342" s="438"/>
    </row>
  </sheetData>
  <sheetProtection algorithmName="SHA-512" hashValue="3EBdt0+o8UwhSsi9zYfXAFrBGjvH3fHt+YvKfjPIvoag/tYF97/NexRrVQtecDeH4dlD3z6gJreyu1XWRfwyhw==" saltValue="+pa2rUfynUREY2WZ1pAX9w==" spinCount="100000" sheet="1" objects="1" scenarios="1"/>
  <mergeCells count="30">
    <mergeCell ref="B1:F1"/>
    <mergeCell ref="B2:F2"/>
    <mergeCell ref="G39:G40"/>
    <mergeCell ref="A17:A19"/>
    <mergeCell ref="B17:B19"/>
    <mergeCell ref="D39:D40"/>
    <mergeCell ref="E14:E15"/>
    <mergeCell ref="G14:G15"/>
    <mergeCell ref="E39:E40"/>
    <mergeCell ref="F39:F40"/>
    <mergeCell ref="C39:C40"/>
    <mergeCell ref="F14:F15"/>
    <mergeCell ref="A16:B16"/>
    <mergeCell ref="A22:A26"/>
    <mergeCell ref="B22:B26"/>
    <mergeCell ref="A27:A30"/>
    <mergeCell ref="A41:B41"/>
    <mergeCell ref="A42:A45"/>
    <mergeCell ref="B42:B45"/>
    <mergeCell ref="A31:A32"/>
    <mergeCell ref="B31:B32"/>
    <mergeCell ref="A39:A40"/>
    <mergeCell ref="B39:B40"/>
    <mergeCell ref="B27:B30"/>
    <mergeCell ref="C6:D6"/>
    <mergeCell ref="A8:D8"/>
    <mergeCell ref="A14:A15"/>
    <mergeCell ref="B14:B15"/>
    <mergeCell ref="C14:C15"/>
    <mergeCell ref="D14:D15"/>
  </mergeCells>
  <printOptions horizontalCentered="1"/>
  <pageMargins left="0.78740157480314965" right="0.31496062992125984" top="0.59055118110236227" bottom="0.39370078740157483" header="0.11811023622047245" footer="0.19685039370078741"/>
  <pageSetup paperSize="9" scale="70" fitToHeight="0" orientation="portrait" r:id="rId1"/>
  <headerFooter>
    <oddHeader>&amp;R&amp;"Times New Roman,Regular"&amp;10
56.pielikums Jūrmalas pilsētas domes  2015.gada 5.marta saistošajiem noteikumiem Nr.13
(protokols Nr.6, 11.punkts)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321"/>
  <sheetViews>
    <sheetView view="pageLayout" zoomScaleNormal="90" workbookViewId="0">
      <selection activeCell="AJ19" sqref="AJ19"/>
    </sheetView>
  </sheetViews>
  <sheetFormatPr defaultRowHeight="12" outlineLevelCol="1" x14ac:dyDescent="0.25"/>
  <cols>
    <col min="1" max="1" width="10.85546875" style="888" customWidth="1"/>
    <col min="2" max="2" width="28" style="888" customWidth="1"/>
    <col min="3" max="3" width="9" style="545" customWidth="1"/>
    <col min="4" max="4" width="8.7109375" style="888" hidden="1" customWidth="1" outlineLevel="1"/>
    <col min="5" max="5" width="8.7109375" style="545" customWidth="1" collapsed="1"/>
    <col min="6" max="6" width="8.7109375" style="888" hidden="1" customWidth="1" outlineLevel="1"/>
    <col min="7" max="7" width="7" style="888" hidden="1" customWidth="1" outlineLevel="1"/>
    <col min="8" max="8" width="6.28515625" style="888" hidden="1" customWidth="1" outlineLevel="1"/>
    <col min="9" max="18" width="7.85546875" style="888" hidden="1" customWidth="1" outlineLevel="1"/>
    <col min="19" max="19" width="7.85546875" style="545" customWidth="1" collapsed="1"/>
    <col min="20" max="20" width="8.7109375" style="888" hidden="1" customWidth="1" outlineLevel="1"/>
    <col min="21" max="26" width="7.85546875" style="888" hidden="1" customWidth="1" outlineLevel="1"/>
    <col min="27" max="27" width="7.85546875" style="545" customWidth="1" collapsed="1"/>
    <col min="28" max="28" width="8.7109375" style="888" hidden="1" customWidth="1" outlineLevel="1"/>
    <col min="29" max="32" width="7.85546875" style="888" hidden="1" customWidth="1" outlineLevel="1"/>
    <col min="33" max="33" width="7.5703125" style="888" customWidth="1" collapsed="1"/>
    <col min="34" max="16384" width="9.140625" style="545"/>
  </cols>
  <sheetData>
    <row r="1" spans="1:33" x14ac:dyDescent="0.25">
      <c r="A1" s="955"/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956"/>
      <c r="X1" s="956"/>
      <c r="Y1" s="956"/>
      <c r="Z1" s="956"/>
      <c r="AA1" s="956"/>
      <c r="AB1" s="956"/>
      <c r="AC1" s="956"/>
      <c r="AD1" s="956"/>
      <c r="AE1" s="956"/>
      <c r="AF1" s="956"/>
      <c r="AG1" s="956"/>
    </row>
    <row r="2" spans="1:33" ht="18" customHeight="1" x14ac:dyDescent="0.25">
      <c r="A2" s="957" t="s">
        <v>295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9"/>
    </row>
    <row r="3" spans="1:33" x14ac:dyDescent="0.25">
      <c r="A3" s="546"/>
      <c r="B3" s="547"/>
      <c r="C3" s="548"/>
      <c r="D3" s="549"/>
      <c r="E3" s="550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2"/>
      <c r="T3" s="547"/>
      <c r="U3" s="547"/>
      <c r="V3" s="547"/>
      <c r="W3" s="547"/>
      <c r="X3" s="547"/>
      <c r="Y3" s="547"/>
      <c r="Z3" s="547"/>
      <c r="AA3" s="548"/>
      <c r="AB3" s="547"/>
      <c r="AC3" s="547"/>
      <c r="AD3" s="547"/>
      <c r="AE3" s="547"/>
      <c r="AF3" s="547"/>
      <c r="AG3" s="553"/>
    </row>
    <row r="4" spans="1:33" ht="12.75" customHeight="1" x14ac:dyDescent="0.25">
      <c r="A4" s="554" t="s">
        <v>0</v>
      </c>
      <c r="B4" s="555"/>
      <c r="C4" s="960" t="s">
        <v>333</v>
      </c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2"/>
    </row>
    <row r="5" spans="1:33" ht="12.75" customHeight="1" x14ac:dyDescent="0.25">
      <c r="A5" s="554" t="s">
        <v>1</v>
      </c>
      <c r="B5" s="555"/>
      <c r="C5" s="960" t="s">
        <v>334</v>
      </c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2"/>
    </row>
    <row r="6" spans="1:33" ht="12.75" customHeight="1" x14ac:dyDescent="0.25">
      <c r="A6" s="546" t="s">
        <v>2</v>
      </c>
      <c r="B6" s="547"/>
      <c r="C6" s="952" t="s">
        <v>335</v>
      </c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4"/>
    </row>
    <row r="7" spans="1:33" ht="12.75" customHeight="1" x14ac:dyDescent="0.25">
      <c r="A7" s="546" t="s">
        <v>3</v>
      </c>
      <c r="B7" s="547"/>
      <c r="C7" s="952" t="s">
        <v>375</v>
      </c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4"/>
    </row>
    <row r="8" spans="1:33" ht="24" customHeight="1" x14ac:dyDescent="0.25">
      <c r="A8" s="546" t="s">
        <v>4</v>
      </c>
      <c r="B8" s="547"/>
      <c r="C8" s="960" t="s">
        <v>374</v>
      </c>
      <c r="D8" s="961"/>
      <c r="E8" s="961"/>
      <c r="F8" s="961"/>
      <c r="G8" s="961"/>
      <c r="H8" s="961"/>
      <c r="I8" s="961"/>
      <c r="J8" s="961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  <c r="Z8" s="961"/>
      <c r="AA8" s="961"/>
      <c r="AB8" s="961"/>
      <c r="AC8" s="961"/>
      <c r="AD8" s="961"/>
      <c r="AE8" s="961"/>
      <c r="AF8" s="961"/>
      <c r="AG8" s="962"/>
    </row>
    <row r="9" spans="1:33" ht="12.75" customHeight="1" x14ac:dyDescent="0.25">
      <c r="A9" s="556" t="s">
        <v>5</v>
      </c>
      <c r="B9" s="547"/>
      <c r="C9" s="557"/>
      <c r="D9" s="558"/>
      <c r="E9" s="559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560"/>
      <c r="R9" s="560"/>
      <c r="S9" s="559"/>
      <c r="T9" s="561"/>
      <c r="U9" s="561"/>
      <c r="V9" s="561"/>
      <c r="W9" s="561"/>
      <c r="X9" s="561"/>
      <c r="Y9" s="561"/>
      <c r="Z9" s="561"/>
      <c r="AA9" s="562"/>
      <c r="AB9" s="561"/>
      <c r="AC9" s="561"/>
      <c r="AD9" s="561"/>
      <c r="AE9" s="561"/>
      <c r="AF9" s="561"/>
      <c r="AG9" s="563"/>
    </row>
    <row r="10" spans="1:33" ht="12.75" customHeight="1" x14ac:dyDescent="0.25">
      <c r="A10" s="546"/>
      <c r="B10" s="547" t="s">
        <v>6</v>
      </c>
      <c r="C10" s="952" t="s">
        <v>376</v>
      </c>
      <c r="D10" s="953"/>
      <c r="E10" s="953"/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953"/>
      <c r="Q10" s="953"/>
      <c r="R10" s="953"/>
      <c r="S10" s="953"/>
      <c r="T10" s="953"/>
      <c r="U10" s="953"/>
      <c r="V10" s="953"/>
      <c r="W10" s="953"/>
      <c r="X10" s="953"/>
      <c r="Y10" s="953"/>
      <c r="Z10" s="953"/>
      <c r="AA10" s="953"/>
      <c r="AB10" s="953"/>
      <c r="AC10" s="953"/>
      <c r="AD10" s="953"/>
      <c r="AE10" s="953"/>
      <c r="AF10" s="953"/>
      <c r="AG10" s="954"/>
    </row>
    <row r="11" spans="1:33" ht="12.75" customHeight="1" x14ac:dyDescent="0.25">
      <c r="A11" s="546"/>
      <c r="B11" s="547" t="s">
        <v>7</v>
      </c>
      <c r="C11" s="557"/>
      <c r="D11" s="558"/>
      <c r="E11" s="559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59"/>
      <c r="T11" s="561"/>
      <c r="U11" s="561"/>
      <c r="V11" s="561"/>
      <c r="W11" s="561"/>
      <c r="X11" s="561"/>
      <c r="Y11" s="561"/>
      <c r="Z11" s="561"/>
      <c r="AA11" s="562"/>
      <c r="AB11" s="561"/>
      <c r="AC11" s="561"/>
      <c r="AD11" s="561"/>
      <c r="AE11" s="561"/>
      <c r="AF11" s="561"/>
      <c r="AG11" s="563"/>
    </row>
    <row r="12" spans="1:33" ht="12.75" customHeight="1" x14ac:dyDescent="0.25">
      <c r="A12" s="546"/>
      <c r="B12" s="547" t="s">
        <v>8</v>
      </c>
      <c r="C12" s="557"/>
      <c r="D12" s="558"/>
      <c r="E12" s="559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59"/>
      <c r="T12" s="561"/>
      <c r="U12" s="561"/>
      <c r="V12" s="561"/>
      <c r="W12" s="561"/>
      <c r="X12" s="561"/>
      <c r="Y12" s="561"/>
      <c r="Z12" s="561"/>
      <c r="AA12" s="562"/>
      <c r="AB12" s="561"/>
      <c r="AC12" s="561"/>
      <c r="AD12" s="561"/>
      <c r="AE12" s="561"/>
      <c r="AF12" s="561"/>
      <c r="AG12" s="563"/>
    </row>
    <row r="13" spans="1:33" ht="12.75" customHeight="1" x14ac:dyDescent="0.25">
      <c r="A13" s="546"/>
      <c r="B13" s="547" t="s">
        <v>9</v>
      </c>
      <c r="C13" s="557"/>
      <c r="D13" s="558"/>
      <c r="E13" s="559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59"/>
      <c r="T13" s="561"/>
      <c r="U13" s="561"/>
      <c r="V13" s="561"/>
      <c r="W13" s="561"/>
      <c r="X13" s="561"/>
      <c r="Y13" s="561"/>
      <c r="Z13" s="561"/>
      <c r="AA13" s="562"/>
      <c r="AB13" s="561"/>
      <c r="AC13" s="561"/>
      <c r="AD13" s="561"/>
      <c r="AE13" s="561"/>
      <c r="AF13" s="561"/>
      <c r="AG13" s="563"/>
    </row>
    <row r="14" spans="1:33" ht="12.75" customHeight="1" x14ac:dyDescent="0.25">
      <c r="A14" s="546"/>
      <c r="B14" s="547" t="s">
        <v>10</v>
      </c>
      <c r="C14" s="557"/>
      <c r="D14" s="558"/>
      <c r="E14" s="559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59"/>
      <c r="T14" s="561"/>
      <c r="U14" s="561"/>
      <c r="V14" s="561"/>
      <c r="W14" s="561"/>
      <c r="X14" s="561"/>
      <c r="Y14" s="561"/>
      <c r="Z14" s="561"/>
      <c r="AA14" s="562"/>
      <c r="AB14" s="561"/>
      <c r="AC14" s="561"/>
      <c r="AD14" s="561"/>
      <c r="AE14" s="561"/>
      <c r="AF14" s="561"/>
      <c r="AG14" s="563"/>
    </row>
    <row r="15" spans="1:33" ht="12.75" customHeight="1" x14ac:dyDescent="0.25">
      <c r="A15" s="564"/>
      <c r="B15" s="565"/>
      <c r="C15" s="566"/>
      <c r="D15" s="567"/>
      <c r="E15" s="568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8"/>
      <c r="T15" s="567"/>
      <c r="U15" s="567"/>
      <c r="V15" s="567"/>
      <c r="W15" s="567"/>
      <c r="X15" s="567"/>
      <c r="Y15" s="567"/>
      <c r="Z15" s="567"/>
      <c r="AA15" s="570"/>
      <c r="AB15" s="567"/>
      <c r="AC15" s="567"/>
      <c r="AD15" s="567"/>
      <c r="AE15" s="567"/>
      <c r="AF15" s="567"/>
      <c r="AG15" s="571"/>
    </row>
    <row r="16" spans="1:33" s="572" customFormat="1" ht="12.75" customHeight="1" x14ac:dyDescent="0.25">
      <c r="A16" s="963" t="s">
        <v>11</v>
      </c>
      <c r="B16" s="966" t="s">
        <v>12</v>
      </c>
      <c r="C16" s="968" t="s">
        <v>277</v>
      </c>
      <c r="D16" s="969"/>
      <c r="E16" s="969"/>
      <c r="F16" s="969"/>
      <c r="G16" s="969"/>
      <c r="H16" s="969"/>
      <c r="I16" s="969"/>
      <c r="J16" s="969"/>
      <c r="K16" s="969"/>
      <c r="L16" s="969"/>
      <c r="M16" s="969"/>
      <c r="N16" s="969"/>
      <c r="O16" s="969"/>
      <c r="P16" s="969"/>
      <c r="Q16" s="969"/>
      <c r="R16" s="969"/>
      <c r="S16" s="969"/>
      <c r="T16" s="969"/>
      <c r="U16" s="969"/>
      <c r="V16" s="969"/>
      <c r="W16" s="969"/>
      <c r="X16" s="969"/>
      <c r="Y16" s="969"/>
      <c r="Z16" s="969"/>
      <c r="AA16" s="969"/>
      <c r="AB16" s="969"/>
      <c r="AC16" s="969"/>
      <c r="AD16" s="969"/>
      <c r="AE16" s="969"/>
      <c r="AF16" s="969"/>
      <c r="AG16" s="970"/>
    </row>
    <row r="17" spans="1:33" s="572" customFormat="1" ht="12.75" customHeight="1" x14ac:dyDescent="0.25">
      <c r="A17" s="964"/>
      <c r="B17" s="967"/>
      <c r="C17" s="971" t="s">
        <v>13</v>
      </c>
      <c r="D17" s="973" t="s">
        <v>377</v>
      </c>
      <c r="E17" s="975" t="s">
        <v>14</v>
      </c>
      <c r="F17" s="973" t="s">
        <v>378</v>
      </c>
      <c r="G17" s="977" t="s">
        <v>379</v>
      </c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82" t="s">
        <v>15</v>
      </c>
      <c r="T17" s="984" t="s">
        <v>380</v>
      </c>
      <c r="U17" s="977" t="s">
        <v>379</v>
      </c>
      <c r="V17" s="977"/>
      <c r="W17" s="977"/>
      <c r="X17" s="977"/>
      <c r="Y17" s="977"/>
      <c r="Z17" s="977"/>
      <c r="AA17" s="975" t="s">
        <v>16</v>
      </c>
      <c r="AB17" s="973" t="s">
        <v>381</v>
      </c>
      <c r="AC17" s="986" t="s">
        <v>379</v>
      </c>
      <c r="AD17" s="977"/>
      <c r="AE17" s="977"/>
      <c r="AF17" s="977"/>
      <c r="AG17" s="978" t="s">
        <v>17</v>
      </c>
    </row>
    <row r="18" spans="1:33" s="574" customFormat="1" ht="61.5" customHeight="1" thickBot="1" x14ac:dyDescent="0.3">
      <c r="A18" s="965"/>
      <c r="B18" s="967"/>
      <c r="C18" s="972"/>
      <c r="D18" s="974"/>
      <c r="E18" s="976"/>
      <c r="F18" s="974"/>
      <c r="G18" s="573" t="s">
        <v>382</v>
      </c>
      <c r="I18" s="575"/>
      <c r="J18" s="575"/>
      <c r="K18" s="575"/>
      <c r="L18" s="575"/>
      <c r="M18" s="575"/>
      <c r="N18" s="575"/>
      <c r="O18" s="575"/>
      <c r="P18" s="575"/>
      <c r="Q18" s="575"/>
      <c r="R18" s="576"/>
      <c r="S18" s="983"/>
      <c r="T18" s="985"/>
      <c r="U18" s="573" t="s">
        <v>382</v>
      </c>
      <c r="V18" s="575"/>
      <c r="W18" s="575"/>
      <c r="X18" s="575"/>
      <c r="Y18" s="575"/>
      <c r="Z18" s="576"/>
      <c r="AA18" s="976"/>
      <c r="AB18" s="974"/>
      <c r="AC18" s="575"/>
      <c r="AD18" s="575"/>
      <c r="AE18" s="575"/>
      <c r="AF18" s="576"/>
      <c r="AG18" s="979"/>
    </row>
    <row r="19" spans="1:33" s="574" customFormat="1" ht="9.75" customHeight="1" thickTop="1" x14ac:dyDescent="0.25">
      <c r="A19" s="577" t="s">
        <v>18</v>
      </c>
      <c r="B19" s="577">
        <v>2</v>
      </c>
      <c r="C19" s="578">
        <v>3</v>
      </c>
      <c r="D19" s="579">
        <v>4</v>
      </c>
      <c r="E19" s="580">
        <v>5</v>
      </c>
      <c r="F19" s="581">
        <v>6</v>
      </c>
      <c r="G19" s="582">
        <v>7</v>
      </c>
      <c r="H19" s="582">
        <v>8</v>
      </c>
      <c r="I19" s="582">
        <v>9</v>
      </c>
      <c r="J19" s="582">
        <v>10</v>
      </c>
      <c r="K19" s="582">
        <v>11</v>
      </c>
      <c r="L19" s="582">
        <v>12</v>
      </c>
      <c r="M19" s="582">
        <v>13</v>
      </c>
      <c r="N19" s="582">
        <v>14</v>
      </c>
      <c r="O19" s="582">
        <v>15</v>
      </c>
      <c r="P19" s="582">
        <v>16</v>
      </c>
      <c r="Q19" s="582">
        <v>17</v>
      </c>
      <c r="R19" s="583">
        <v>18</v>
      </c>
      <c r="S19" s="577">
        <v>19</v>
      </c>
      <c r="T19" s="581">
        <v>10</v>
      </c>
      <c r="U19" s="582">
        <v>21</v>
      </c>
      <c r="V19" s="582">
        <v>22</v>
      </c>
      <c r="W19" s="582">
        <v>23</v>
      </c>
      <c r="X19" s="582">
        <v>24</v>
      </c>
      <c r="Y19" s="582">
        <v>25</v>
      </c>
      <c r="Z19" s="583">
        <v>26</v>
      </c>
      <c r="AA19" s="577">
        <v>27</v>
      </c>
      <c r="AB19" s="581">
        <v>11</v>
      </c>
      <c r="AC19" s="582">
        <v>29</v>
      </c>
      <c r="AD19" s="582">
        <v>30</v>
      </c>
      <c r="AE19" s="582">
        <v>31</v>
      </c>
      <c r="AF19" s="583">
        <v>32</v>
      </c>
      <c r="AG19" s="584">
        <v>33</v>
      </c>
    </row>
    <row r="20" spans="1:33" s="594" customFormat="1" x14ac:dyDescent="0.25">
      <c r="A20" s="585"/>
      <c r="B20" s="586" t="s">
        <v>19</v>
      </c>
      <c r="C20" s="587"/>
      <c r="D20" s="588"/>
      <c r="E20" s="589"/>
      <c r="F20" s="590"/>
      <c r="G20" s="591"/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589"/>
      <c r="S20" s="592"/>
      <c r="T20" s="590"/>
      <c r="U20" s="591"/>
      <c r="V20" s="591"/>
      <c r="W20" s="591"/>
      <c r="X20" s="591"/>
      <c r="Y20" s="591"/>
      <c r="Z20" s="589"/>
      <c r="AA20" s="592"/>
      <c r="AB20" s="590"/>
      <c r="AC20" s="591"/>
      <c r="AD20" s="591"/>
      <c r="AE20" s="591"/>
      <c r="AF20" s="589"/>
      <c r="AG20" s="593"/>
    </row>
    <row r="21" spans="1:33" s="594" customFormat="1" ht="12.75" thickBot="1" x14ac:dyDescent="0.3">
      <c r="A21" s="595"/>
      <c r="B21" s="596" t="s">
        <v>20</v>
      </c>
      <c r="C21" s="597">
        <f>SUM(C22,C25,C26,C27,C42,C43)</f>
        <v>3316</v>
      </c>
      <c r="D21" s="598">
        <f>SUM(D22,D25,D26,D27,D42,D43)</f>
        <v>0</v>
      </c>
      <c r="E21" s="599">
        <f t="shared" ref="E21" si="0">SUM(E22,E25,E26,E42,E43)</f>
        <v>656</v>
      </c>
      <c r="F21" s="598">
        <f>SUM(F22,F25,F26,F42,F43)</f>
        <v>0</v>
      </c>
      <c r="G21" s="600">
        <f>SUM(G22,G25,G26,G42,G43)</f>
        <v>656</v>
      </c>
      <c r="H21" s="600">
        <f>SUM(H22,H25,H26,H42,H43)</f>
        <v>0</v>
      </c>
      <c r="I21" s="600">
        <f t="shared" ref="I21:Q21" si="1">SUM(I22,I25,I26,I42,I43)</f>
        <v>0</v>
      </c>
      <c r="J21" s="600">
        <f t="shared" si="1"/>
        <v>0</v>
      </c>
      <c r="K21" s="600">
        <f t="shared" si="1"/>
        <v>0</v>
      </c>
      <c r="L21" s="600">
        <f t="shared" si="1"/>
        <v>0</v>
      </c>
      <c r="M21" s="600">
        <f t="shared" si="1"/>
        <v>0</v>
      </c>
      <c r="N21" s="600">
        <f t="shared" si="1"/>
        <v>0</v>
      </c>
      <c r="O21" s="600">
        <f t="shared" si="1"/>
        <v>0</v>
      </c>
      <c r="P21" s="600">
        <f t="shared" si="1"/>
        <v>0</v>
      </c>
      <c r="Q21" s="600">
        <f t="shared" si="1"/>
        <v>0</v>
      </c>
      <c r="R21" s="599">
        <f>SUM(R22,R25,R26,R42,R43)</f>
        <v>0</v>
      </c>
      <c r="S21" s="601">
        <f t="shared" ref="S21" si="2">SUM(S22,S25,S26,S42,S43)</f>
        <v>2660</v>
      </c>
      <c r="T21" s="598">
        <f>SUM(T22,T25,T43)</f>
        <v>0</v>
      </c>
      <c r="U21" s="600">
        <f>SUM(U22,U25,U43)</f>
        <v>2660</v>
      </c>
      <c r="V21" s="600">
        <f t="shared" ref="V21:Z21" si="3">SUM(V22,V25,V26,V42,V43)</f>
        <v>0</v>
      </c>
      <c r="W21" s="600">
        <f t="shared" si="3"/>
        <v>0</v>
      </c>
      <c r="X21" s="600">
        <f t="shared" si="3"/>
        <v>0</v>
      </c>
      <c r="Y21" s="600">
        <f t="shared" si="3"/>
        <v>0</v>
      </c>
      <c r="Z21" s="599">
        <f t="shared" si="3"/>
        <v>0</v>
      </c>
      <c r="AA21" s="601">
        <f>SUM(AA22,AA27,AA43)</f>
        <v>0</v>
      </c>
      <c r="AB21" s="598">
        <f>SUM(AB22,AB27,AB43)</f>
        <v>0</v>
      </c>
      <c r="AC21" s="600">
        <f>SUM(AC22,AC27,AC43)</f>
        <v>0</v>
      </c>
      <c r="AD21" s="600">
        <f t="shared" ref="AD21:AF21" si="4">SUM(AD22,AD25,AD26,AD42,AD43)</f>
        <v>0</v>
      </c>
      <c r="AE21" s="600">
        <f t="shared" si="4"/>
        <v>0</v>
      </c>
      <c r="AF21" s="599">
        <f t="shared" si="4"/>
        <v>0</v>
      </c>
      <c r="AG21" s="602">
        <f>SUM(AG22,AG45)</f>
        <v>0</v>
      </c>
    </row>
    <row r="22" spans="1:33" ht="12.75" thickTop="1" x14ac:dyDescent="0.25">
      <c r="A22" s="603"/>
      <c r="B22" s="604" t="s">
        <v>21</v>
      </c>
      <c r="C22" s="605">
        <f t="shared" ref="C22" si="5">SUM(C23:C24)</f>
        <v>0</v>
      </c>
      <c r="D22" s="606">
        <f t="shared" ref="D22:E22" si="6">SUM(D23:D24)</f>
        <v>0</v>
      </c>
      <c r="E22" s="607">
        <f t="shared" si="6"/>
        <v>0</v>
      </c>
      <c r="F22" s="606">
        <f>SUM(F23:F24)</f>
        <v>0</v>
      </c>
      <c r="G22" s="608">
        <f>SUM(G23:G24)</f>
        <v>0</v>
      </c>
      <c r="H22" s="608">
        <f>SUM(H23:H24)</f>
        <v>0</v>
      </c>
      <c r="I22" s="608">
        <f t="shared" ref="I22:Q22" si="7">SUM(I23:I24)</f>
        <v>0</v>
      </c>
      <c r="J22" s="608">
        <f t="shared" si="7"/>
        <v>0</v>
      </c>
      <c r="K22" s="608">
        <f t="shared" si="7"/>
        <v>0</v>
      </c>
      <c r="L22" s="608">
        <f t="shared" si="7"/>
        <v>0</v>
      </c>
      <c r="M22" s="608">
        <f t="shared" si="7"/>
        <v>0</v>
      </c>
      <c r="N22" s="608">
        <f t="shared" si="7"/>
        <v>0</v>
      </c>
      <c r="O22" s="608">
        <f t="shared" si="7"/>
        <v>0</v>
      </c>
      <c r="P22" s="608">
        <f t="shared" si="7"/>
        <v>0</v>
      </c>
      <c r="Q22" s="608">
        <f t="shared" si="7"/>
        <v>0</v>
      </c>
      <c r="R22" s="607">
        <f>SUM(R23:R24)</f>
        <v>0</v>
      </c>
      <c r="S22" s="609">
        <f t="shared" ref="S22" si="8">SUM(S23:S24)</f>
        <v>0</v>
      </c>
      <c r="T22" s="606">
        <f>SUM(T23:T24)</f>
        <v>0</v>
      </c>
      <c r="U22" s="608">
        <f>SUM(U23:U24)</f>
        <v>0</v>
      </c>
      <c r="V22" s="608">
        <f t="shared" ref="V22:Z22" si="9">SUM(V23:V24)</f>
        <v>0</v>
      </c>
      <c r="W22" s="608">
        <f t="shared" si="9"/>
        <v>0</v>
      </c>
      <c r="X22" s="608">
        <f t="shared" si="9"/>
        <v>0</v>
      </c>
      <c r="Y22" s="608">
        <f t="shared" si="9"/>
        <v>0</v>
      </c>
      <c r="Z22" s="607">
        <f t="shared" si="9"/>
        <v>0</v>
      </c>
      <c r="AA22" s="609">
        <f>SUM(AA23:AA24)</f>
        <v>0</v>
      </c>
      <c r="AB22" s="606">
        <f>SUM(AB23:AB24)</f>
        <v>0</v>
      </c>
      <c r="AC22" s="608">
        <f>SUM(AC23:AC24)</f>
        <v>0</v>
      </c>
      <c r="AD22" s="608">
        <f t="shared" ref="AD22:AF22" si="10">SUM(AD23:AD24)</f>
        <v>0</v>
      </c>
      <c r="AE22" s="608">
        <f t="shared" si="10"/>
        <v>0</v>
      </c>
      <c r="AF22" s="607">
        <f t="shared" si="10"/>
        <v>0</v>
      </c>
      <c r="AG22" s="610">
        <f>SUM(AG23:AG24)</f>
        <v>0</v>
      </c>
    </row>
    <row r="23" spans="1:33" x14ac:dyDescent="0.25">
      <c r="A23" s="611"/>
      <c r="B23" s="612" t="s">
        <v>22</v>
      </c>
      <c r="C23" s="613">
        <f t="shared" ref="C23" si="11">SUM(E23,S23,AA23)</f>
        <v>0</v>
      </c>
      <c r="D23" s="614">
        <f>SUM(F23,T23,AB23)</f>
        <v>0</v>
      </c>
      <c r="E23" s="615">
        <f>SUM(F23:R23)</f>
        <v>0</v>
      </c>
      <c r="F23" s="616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5"/>
      <c r="S23" s="618">
        <f>SUM(T23:Z23)</f>
        <v>0</v>
      </c>
      <c r="T23" s="616"/>
      <c r="U23" s="617"/>
      <c r="V23" s="617"/>
      <c r="W23" s="617"/>
      <c r="X23" s="617"/>
      <c r="Y23" s="617"/>
      <c r="Z23" s="615"/>
      <c r="AA23" s="618">
        <f>SUM(AB23:AF23)</f>
        <v>0</v>
      </c>
      <c r="AB23" s="616"/>
      <c r="AC23" s="617"/>
      <c r="AD23" s="617"/>
      <c r="AE23" s="617"/>
      <c r="AF23" s="615"/>
      <c r="AG23" s="619"/>
    </row>
    <row r="24" spans="1:33" x14ac:dyDescent="0.25">
      <c r="A24" s="620"/>
      <c r="B24" s="621" t="s">
        <v>23</v>
      </c>
      <c r="C24" s="622">
        <f>SUM(E24,S24,AA24)</f>
        <v>0</v>
      </c>
      <c r="D24" s="623">
        <f>SUM(F24,T24,AB24)</f>
        <v>0</v>
      </c>
      <c r="E24" s="624">
        <f>SUM(F24:R24)</f>
        <v>0</v>
      </c>
      <c r="F24" s="625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4"/>
      <c r="S24" s="627">
        <f>SUM(T24:Z24)</f>
        <v>0</v>
      </c>
      <c r="T24" s="625"/>
      <c r="U24" s="626"/>
      <c r="V24" s="626"/>
      <c r="W24" s="626"/>
      <c r="X24" s="626"/>
      <c r="Y24" s="626"/>
      <c r="Z24" s="624"/>
      <c r="AA24" s="627">
        <f>SUM(AB24:AF24)</f>
        <v>0</v>
      </c>
      <c r="AB24" s="625"/>
      <c r="AC24" s="626"/>
      <c r="AD24" s="626"/>
      <c r="AE24" s="626"/>
      <c r="AF24" s="624"/>
      <c r="AG24" s="628"/>
    </row>
    <row r="25" spans="1:33" s="594" customFormat="1" ht="24.75" thickBot="1" x14ac:dyDescent="0.3">
      <c r="A25" s="629">
        <v>19300</v>
      </c>
      <c r="B25" s="629" t="s">
        <v>280</v>
      </c>
      <c r="C25" s="630">
        <f>SUM(E25,S25)</f>
        <v>3316</v>
      </c>
      <c r="D25" s="631">
        <f>SUM(F25,T25)</f>
        <v>0</v>
      </c>
      <c r="E25" s="632">
        <f>SUM(F25:R25)</f>
        <v>656</v>
      </c>
      <c r="F25" s="633"/>
      <c r="G25" s="634">
        <v>656</v>
      </c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2"/>
      <c r="S25" s="635">
        <f>SUM(T25:Z25)</f>
        <v>2660</v>
      </c>
      <c r="T25" s="633"/>
      <c r="U25" s="634">
        <v>2660</v>
      </c>
      <c r="V25" s="634"/>
      <c r="W25" s="634"/>
      <c r="X25" s="634"/>
      <c r="Y25" s="634"/>
      <c r="Z25" s="632"/>
      <c r="AA25" s="636" t="s">
        <v>24</v>
      </c>
      <c r="AB25" s="637" t="s">
        <v>24</v>
      </c>
      <c r="AC25" s="638" t="s">
        <v>24</v>
      </c>
      <c r="AD25" s="639" t="s">
        <v>24</v>
      </c>
      <c r="AE25" s="639" t="s">
        <v>24</v>
      </c>
      <c r="AF25" s="640" t="s">
        <v>24</v>
      </c>
      <c r="AG25" s="641" t="s">
        <v>24</v>
      </c>
    </row>
    <row r="26" spans="1:33" s="594" customFormat="1" ht="36.75" customHeight="1" thickTop="1" x14ac:dyDescent="0.25">
      <c r="A26" s="642"/>
      <c r="B26" s="642" t="s">
        <v>25</v>
      </c>
      <c r="C26" s="643">
        <f>SUM(E26)</f>
        <v>0</v>
      </c>
      <c r="D26" s="644">
        <f>SUM(F26)</f>
        <v>0</v>
      </c>
      <c r="E26" s="645">
        <f>SUM(F26:R26)</f>
        <v>0</v>
      </c>
      <c r="F26" s="646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8"/>
      <c r="S26" s="649" t="s">
        <v>24</v>
      </c>
      <c r="T26" s="650" t="s">
        <v>24</v>
      </c>
      <c r="U26" s="651" t="s">
        <v>24</v>
      </c>
      <c r="V26" s="651" t="s">
        <v>24</v>
      </c>
      <c r="W26" s="651" t="s">
        <v>24</v>
      </c>
      <c r="X26" s="651" t="s">
        <v>24</v>
      </c>
      <c r="Y26" s="651" t="s">
        <v>24</v>
      </c>
      <c r="Z26" s="652" t="s">
        <v>24</v>
      </c>
      <c r="AA26" s="649" t="s">
        <v>24</v>
      </c>
      <c r="AB26" s="650" t="s">
        <v>24</v>
      </c>
      <c r="AC26" s="651" t="s">
        <v>24</v>
      </c>
      <c r="AD26" s="653" t="s">
        <v>24</v>
      </c>
      <c r="AE26" s="653" t="s">
        <v>24</v>
      </c>
      <c r="AF26" s="654" t="s">
        <v>24</v>
      </c>
      <c r="AG26" s="655" t="s">
        <v>24</v>
      </c>
    </row>
    <row r="27" spans="1:33" s="594" customFormat="1" ht="36" x14ac:dyDescent="0.25">
      <c r="A27" s="642">
        <v>21300</v>
      </c>
      <c r="B27" s="642" t="s">
        <v>26</v>
      </c>
      <c r="C27" s="643">
        <f>SUM(C28,C32,C34,C37)</f>
        <v>0</v>
      </c>
      <c r="D27" s="644">
        <f>SUM(D28,D32,D34,D37)</f>
        <v>0</v>
      </c>
      <c r="E27" s="652" t="s">
        <v>24</v>
      </c>
      <c r="F27" s="650" t="s">
        <v>24</v>
      </c>
      <c r="G27" s="651" t="s">
        <v>24</v>
      </c>
      <c r="H27" s="651" t="s">
        <v>24</v>
      </c>
      <c r="I27" s="651" t="s">
        <v>24</v>
      </c>
      <c r="J27" s="651" t="s">
        <v>24</v>
      </c>
      <c r="K27" s="651" t="s">
        <v>24</v>
      </c>
      <c r="L27" s="651" t="s">
        <v>24</v>
      </c>
      <c r="M27" s="651" t="s">
        <v>24</v>
      </c>
      <c r="N27" s="651" t="s">
        <v>24</v>
      </c>
      <c r="O27" s="651" t="s">
        <v>24</v>
      </c>
      <c r="P27" s="651" t="s">
        <v>24</v>
      </c>
      <c r="Q27" s="651" t="s">
        <v>24</v>
      </c>
      <c r="R27" s="652" t="s">
        <v>24</v>
      </c>
      <c r="S27" s="649" t="s">
        <v>24</v>
      </c>
      <c r="T27" s="650" t="s">
        <v>24</v>
      </c>
      <c r="U27" s="651" t="s">
        <v>24</v>
      </c>
      <c r="V27" s="651" t="s">
        <v>24</v>
      </c>
      <c r="W27" s="651" t="s">
        <v>24</v>
      </c>
      <c r="X27" s="651" t="s">
        <v>24</v>
      </c>
      <c r="Y27" s="651" t="s">
        <v>24</v>
      </c>
      <c r="Z27" s="652" t="s">
        <v>24</v>
      </c>
      <c r="AA27" s="656">
        <f>SUM(AA28,AA32,AA34,AA37)</f>
        <v>0</v>
      </c>
      <c r="AB27" s="644">
        <f>SUM(AB28,AB32,AB34,AB37)</f>
        <v>0</v>
      </c>
      <c r="AC27" s="657">
        <f>SUM(AC28,AC32,AC34,AC37)</f>
        <v>0</v>
      </c>
      <c r="AD27" s="658">
        <f t="shared" ref="AD27:AF27" si="12">SUM(AD28,AD32,AD34,AD37)</f>
        <v>0</v>
      </c>
      <c r="AE27" s="658">
        <f t="shared" si="12"/>
        <v>0</v>
      </c>
      <c r="AF27" s="659">
        <f t="shared" si="12"/>
        <v>0</v>
      </c>
      <c r="AG27" s="655" t="s">
        <v>24</v>
      </c>
    </row>
    <row r="28" spans="1:33" s="594" customFormat="1" ht="24" x14ac:dyDescent="0.25">
      <c r="A28" s="660">
        <v>21350</v>
      </c>
      <c r="B28" s="642" t="s">
        <v>27</v>
      </c>
      <c r="C28" s="643">
        <f>SUM(C29:C31)</f>
        <v>0</v>
      </c>
      <c r="D28" s="644">
        <f>SUM(D29:D31)</f>
        <v>0</v>
      </c>
      <c r="E28" s="652" t="s">
        <v>24</v>
      </c>
      <c r="F28" s="650" t="s">
        <v>24</v>
      </c>
      <c r="G28" s="651" t="s">
        <v>24</v>
      </c>
      <c r="H28" s="651" t="s">
        <v>24</v>
      </c>
      <c r="I28" s="651" t="s">
        <v>24</v>
      </c>
      <c r="J28" s="651" t="s">
        <v>24</v>
      </c>
      <c r="K28" s="651" t="s">
        <v>24</v>
      </c>
      <c r="L28" s="651" t="s">
        <v>24</v>
      </c>
      <c r="M28" s="651" t="s">
        <v>24</v>
      </c>
      <c r="N28" s="651" t="s">
        <v>24</v>
      </c>
      <c r="O28" s="651" t="s">
        <v>24</v>
      </c>
      <c r="P28" s="651" t="s">
        <v>24</v>
      </c>
      <c r="Q28" s="651" t="s">
        <v>24</v>
      </c>
      <c r="R28" s="652" t="s">
        <v>24</v>
      </c>
      <c r="S28" s="649" t="s">
        <v>24</v>
      </c>
      <c r="T28" s="650" t="s">
        <v>24</v>
      </c>
      <c r="U28" s="651" t="s">
        <v>24</v>
      </c>
      <c r="V28" s="651" t="s">
        <v>24</v>
      </c>
      <c r="W28" s="651" t="s">
        <v>24</v>
      </c>
      <c r="X28" s="651" t="s">
        <v>24</v>
      </c>
      <c r="Y28" s="651" t="s">
        <v>24</v>
      </c>
      <c r="Z28" s="652" t="s">
        <v>24</v>
      </c>
      <c r="AA28" s="656">
        <f>SUM(AA29:AA31)</f>
        <v>0</v>
      </c>
      <c r="AB28" s="644">
        <f>SUM(AB29:AB31)</f>
        <v>0</v>
      </c>
      <c r="AC28" s="657">
        <f>SUM(AC29:AC31)</f>
        <v>0</v>
      </c>
      <c r="AD28" s="658">
        <f t="shared" ref="AD28:AF28" si="13">SUM(AD29:AD31)</f>
        <v>0</v>
      </c>
      <c r="AE28" s="658">
        <f t="shared" si="13"/>
        <v>0</v>
      </c>
      <c r="AF28" s="659">
        <f t="shared" si="13"/>
        <v>0</v>
      </c>
      <c r="AG28" s="655" t="s">
        <v>24</v>
      </c>
    </row>
    <row r="29" spans="1:33" x14ac:dyDescent="0.25">
      <c r="A29" s="611">
        <v>21351</v>
      </c>
      <c r="B29" s="661" t="s">
        <v>28</v>
      </c>
      <c r="C29" s="613">
        <f>SUM(AA29)</f>
        <v>0</v>
      </c>
      <c r="D29" s="662">
        <f>SUM(AB29)</f>
        <v>0</v>
      </c>
      <c r="E29" s="663" t="s">
        <v>24</v>
      </c>
      <c r="F29" s="664" t="s">
        <v>24</v>
      </c>
      <c r="G29" s="665" t="s">
        <v>24</v>
      </c>
      <c r="H29" s="665" t="s">
        <v>24</v>
      </c>
      <c r="I29" s="665" t="s">
        <v>24</v>
      </c>
      <c r="J29" s="665" t="s">
        <v>24</v>
      </c>
      <c r="K29" s="665" t="s">
        <v>24</v>
      </c>
      <c r="L29" s="665" t="s">
        <v>24</v>
      </c>
      <c r="M29" s="665" t="s">
        <v>24</v>
      </c>
      <c r="N29" s="665" t="s">
        <v>24</v>
      </c>
      <c r="O29" s="665" t="s">
        <v>24</v>
      </c>
      <c r="P29" s="665" t="s">
        <v>24</v>
      </c>
      <c r="Q29" s="665" t="s">
        <v>24</v>
      </c>
      <c r="R29" s="663" t="s">
        <v>24</v>
      </c>
      <c r="S29" s="666" t="s">
        <v>24</v>
      </c>
      <c r="T29" s="664" t="s">
        <v>24</v>
      </c>
      <c r="U29" s="665" t="s">
        <v>24</v>
      </c>
      <c r="V29" s="665" t="s">
        <v>24</v>
      </c>
      <c r="W29" s="665" t="s">
        <v>24</v>
      </c>
      <c r="X29" s="665" t="s">
        <v>24</v>
      </c>
      <c r="Y29" s="665" t="s">
        <v>24</v>
      </c>
      <c r="Z29" s="663" t="s">
        <v>24</v>
      </c>
      <c r="AA29" s="667">
        <f>SUM(AB29:AF29)</f>
        <v>0</v>
      </c>
      <c r="AB29" s="668"/>
      <c r="AC29" s="669"/>
      <c r="AD29" s="669"/>
      <c r="AE29" s="669"/>
      <c r="AF29" s="670"/>
      <c r="AG29" s="671" t="s">
        <v>24</v>
      </c>
    </row>
    <row r="30" spans="1:33" x14ac:dyDescent="0.25">
      <c r="A30" s="620">
        <v>21352</v>
      </c>
      <c r="B30" s="672" t="s">
        <v>29</v>
      </c>
      <c r="C30" s="622">
        <f t="shared" ref="C30" si="14">SUM(AA30)</f>
        <v>0</v>
      </c>
      <c r="D30" s="673">
        <f t="shared" ref="D30:D31" si="15">SUM(AB30)</f>
        <v>0</v>
      </c>
      <c r="E30" s="674" t="s">
        <v>24</v>
      </c>
      <c r="F30" s="675" t="s">
        <v>24</v>
      </c>
      <c r="G30" s="676" t="s">
        <v>24</v>
      </c>
      <c r="H30" s="676" t="s">
        <v>24</v>
      </c>
      <c r="I30" s="676" t="s">
        <v>24</v>
      </c>
      <c r="J30" s="676" t="s">
        <v>24</v>
      </c>
      <c r="K30" s="676" t="s">
        <v>24</v>
      </c>
      <c r="L30" s="676" t="s">
        <v>24</v>
      </c>
      <c r="M30" s="676" t="s">
        <v>24</v>
      </c>
      <c r="N30" s="676" t="s">
        <v>24</v>
      </c>
      <c r="O30" s="676" t="s">
        <v>24</v>
      </c>
      <c r="P30" s="676" t="s">
        <v>24</v>
      </c>
      <c r="Q30" s="676" t="s">
        <v>24</v>
      </c>
      <c r="R30" s="674" t="s">
        <v>24</v>
      </c>
      <c r="S30" s="677" t="s">
        <v>24</v>
      </c>
      <c r="T30" s="675" t="s">
        <v>24</v>
      </c>
      <c r="U30" s="676" t="s">
        <v>24</v>
      </c>
      <c r="V30" s="676" t="s">
        <v>24</v>
      </c>
      <c r="W30" s="676" t="s">
        <v>24</v>
      </c>
      <c r="X30" s="676" t="s">
        <v>24</v>
      </c>
      <c r="Y30" s="676" t="s">
        <v>24</v>
      </c>
      <c r="Z30" s="674" t="s">
        <v>24</v>
      </c>
      <c r="AA30" s="678">
        <f>SUM(AB30:AF30)</f>
        <v>0</v>
      </c>
      <c r="AB30" s="679"/>
      <c r="AC30" s="680"/>
      <c r="AD30" s="680"/>
      <c r="AE30" s="680"/>
      <c r="AF30" s="681"/>
      <c r="AG30" s="682" t="s">
        <v>24</v>
      </c>
    </row>
    <row r="31" spans="1:33" ht="24" x14ac:dyDescent="0.25">
      <c r="A31" s="620">
        <v>21359</v>
      </c>
      <c r="B31" s="672" t="s">
        <v>30</v>
      </c>
      <c r="C31" s="622">
        <f>SUM(AA31)</f>
        <v>0</v>
      </c>
      <c r="D31" s="673">
        <f t="shared" si="15"/>
        <v>0</v>
      </c>
      <c r="E31" s="674" t="s">
        <v>24</v>
      </c>
      <c r="F31" s="675" t="s">
        <v>24</v>
      </c>
      <c r="G31" s="676" t="s">
        <v>24</v>
      </c>
      <c r="H31" s="676" t="s">
        <v>24</v>
      </c>
      <c r="I31" s="676" t="s">
        <v>24</v>
      </c>
      <c r="J31" s="676" t="s">
        <v>24</v>
      </c>
      <c r="K31" s="676" t="s">
        <v>24</v>
      </c>
      <c r="L31" s="676" t="s">
        <v>24</v>
      </c>
      <c r="M31" s="676" t="s">
        <v>24</v>
      </c>
      <c r="N31" s="676" t="s">
        <v>24</v>
      </c>
      <c r="O31" s="676" t="s">
        <v>24</v>
      </c>
      <c r="P31" s="676" t="s">
        <v>24</v>
      </c>
      <c r="Q31" s="676" t="s">
        <v>24</v>
      </c>
      <c r="R31" s="674" t="s">
        <v>24</v>
      </c>
      <c r="S31" s="677" t="s">
        <v>24</v>
      </c>
      <c r="T31" s="675" t="s">
        <v>24</v>
      </c>
      <c r="U31" s="676" t="s">
        <v>24</v>
      </c>
      <c r="V31" s="676" t="s">
        <v>24</v>
      </c>
      <c r="W31" s="676" t="s">
        <v>24</v>
      </c>
      <c r="X31" s="676" t="s">
        <v>24</v>
      </c>
      <c r="Y31" s="676" t="s">
        <v>24</v>
      </c>
      <c r="Z31" s="674" t="s">
        <v>24</v>
      </c>
      <c r="AA31" s="678">
        <f>SUM(AB31:AF31)</f>
        <v>0</v>
      </c>
      <c r="AB31" s="679"/>
      <c r="AC31" s="680"/>
      <c r="AD31" s="680"/>
      <c r="AE31" s="680"/>
      <c r="AF31" s="681"/>
      <c r="AG31" s="682" t="s">
        <v>24</v>
      </c>
    </row>
    <row r="32" spans="1:33" s="594" customFormat="1" ht="36" x14ac:dyDescent="0.25">
      <c r="A32" s="660">
        <v>21370</v>
      </c>
      <c r="B32" s="642" t="s">
        <v>31</v>
      </c>
      <c r="C32" s="643">
        <f>SUM(C33)</f>
        <v>0</v>
      </c>
      <c r="D32" s="644">
        <f>SUM(D33)</f>
        <v>0</v>
      </c>
      <c r="E32" s="652" t="s">
        <v>24</v>
      </c>
      <c r="F32" s="650" t="s">
        <v>24</v>
      </c>
      <c r="G32" s="651" t="s">
        <v>24</v>
      </c>
      <c r="H32" s="651" t="s">
        <v>24</v>
      </c>
      <c r="I32" s="651" t="s">
        <v>24</v>
      </c>
      <c r="J32" s="651" t="s">
        <v>24</v>
      </c>
      <c r="K32" s="651" t="s">
        <v>24</v>
      </c>
      <c r="L32" s="651" t="s">
        <v>24</v>
      </c>
      <c r="M32" s="651" t="s">
        <v>24</v>
      </c>
      <c r="N32" s="651" t="s">
        <v>24</v>
      </c>
      <c r="O32" s="651" t="s">
        <v>24</v>
      </c>
      <c r="P32" s="651" t="s">
        <v>24</v>
      </c>
      <c r="Q32" s="651" t="s">
        <v>24</v>
      </c>
      <c r="R32" s="652" t="s">
        <v>24</v>
      </c>
      <c r="S32" s="649" t="s">
        <v>24</v>
      </c>
      <c r="T32" s="650" t="s">
        <v>24</v>
      </c>
      <c r="U32" s="651" t="s">
        <v>24</v>
      </c>
      <c r="V32" s="651" t="s">
        <v>24</v>
      </c>
      <c r="W32" s="651" t="s">
        <v>24</v>
      </c>
      <c r="X32" s="651" t="s">
        <v>24</v>
      </c>
      <c r="Y32" s="651" t="s">
        <v>24</v>
      </c>
      <c r="Z32" s="652" t="s">
        <v>24</v>
      </c>
      <c r="AA32" s="656">
        <f>SUM(AA33)</f>
        <v>0</v>
      </c>
      <c r="AB32" s="644">
        <f>SUM(AB33)</f>
        <v>0</v>
      </c>
      <c r="AC32" s="657">
        <f>SUM(AC33)</f>
        <v>0</v>
      </c>
      <c r="AD32" s="658">
        <f t="shared" ref="AD32:AF32" si="16">SUM(AD33)</f>
        <v>0</v>
      </c>
      <c r="AE32" s="658">
        <f t="shared" si="16"/>
        <v>0</v>
      </c>
      <c r="AF32" s="659">
        <f t="shared" si="16"/>
        <v>0</v>
      </c>
      <c r="AG32" s="655" t="s">
        <v>24</v>
      </c>
    </row>
    <row r="33" spans="1:33" ht="36" x14ac:dyDescent="0.25">
      <c r="A33" s="683">
        <v>21379</v>
      </c>
      <c r="B33" s="684" t="s">
        <v>32</v>
      </c>
      <c r="C33" s="685">
        <f t="shared" ref="C33:D33" si="17">SUM(AA33)</f>
        <v>0</v>
      </c>
      <c r="D33" s="686">
        <f t="shared" si="17"/>
        <v>0</v>
      </c>
      <c r="E33" s="687" t="s">
        <v>24</v>
      </c>
      <c r="F33" s="688" t="s">
        <v>24</v>
      </c>
      <c r="G33" s="689" t="s">
        <v>24</v>
      </c>
      <c r="H33" s="689" t="s">
        <v>24</v>
      </c>
      <c r="I33" s="689" t="s">
        <v>24</v>
      </c>
      <c r="J33" s="689" t="s">
        <v>24</v>
      </c>
      <c r="K33" s="689" t="s">
        <v>24</v>
      </c>
      <c r="L33" s="689" t="s">
        <v>24</v>
      </c>
      <c r="M33" s="689" t="s">
        <v>24</v>
      </c>
      <c r="N33" s="689" t="s">
        <v>24</v>
      </c>
      <c r="O33" s="689" t="s">
        <v>24</v>
      </c>
      <c r="P33" s="689" t="s">
        <v>24</v>
      </c>
      <c r="Q33" s="689" t="s">
        <v>24</v>
      </c>
      <c r="R33" s="687" t="s">
        <v>24</v>
      </c>
      <c r="S33" s="690" t="s">
        <v>24</v>
      </c>
      <c r="T33" s="688" t="s">
        <v>24</v>
      </c>
      <c r="U33" s="689" t="s">
        <v>24</v>
      </c>
      <c r="V33" s="689" t="s">
        <v>24</v>
      </c>
      <c r="W33" s="689" t="s">
        <v>24</v>
      </c>
      <c r="X33" s="689" t="s">
        <v>24</v>
      </c>
      <c r="Y33" s="689" t="s">
        <v>24</v>
      </c>
      <c r="Z33" s="687" t="s">
        <v>24</v>
      </c>
      <c r="AA33" s="691">
        <f>SUM(AB33:AF33)</f>
        <v>0</v>
      </c>
      <c r="AB33" s="692"/>
      <c r="AC33" s="693"/>
      <c r="AD33" s="693"/>
      <c r="AE33" s="693"/>
      <c r="AF33" s="694"/>
      <c r="AG33" s="695" t="s">
        <v>24</v>
      </c>
    </row>
    <row r="34" spans="1:33" s="594" customFormat="1" x14ac:dyDescent="0.25">
      <c r="A34" s="660">
        <v>21380</v>
      </c>
      <c r="B34" s="642" t="s">
        <v>33</v>
      </c>
      <c r="C34" s="643">
        <f>SUM(C35:C36)</f>
        <v>0</v>
      </c>
      <c r="D34" s="644">
        <f>SUM(D35:D36)</f>
        <v>0</v>
      </c>
      <c r="E34" s="652" t="s">
        <v>24</v>
      </c>
      <c r="F34" s="650" t="s">
        <v>24</v>
      </c>
      <c r="G34" s="651" t="s">
        <v>24</v>
      </c>
      <c r="H34" s="651" t="s">
        <v>24</v>
      </c>
      <c r="I34" s="651" t="s">
        <v>24</v>
      </c>
      <c r="J34" s="651" t="s">
        <v>24</v>
      </c>
      <c r="K34" s="651" t="s">
        <v>24</v>
      </c>
      <c r="L34" s="651" t="s">
        <v>24</v>
      </c>
      <c r="M34" s="651" t="s">
        <v>24</v>
      </c>
      <c r="N34" s="651" t="s">
        <v>24</v>
      </c>
      <c r="O34" s="651" t="s">
        <v>24</v>
      </c>
      <c r="P34" s="651" t="s">
        <v>24</v>
      </c>
      <c r="Q34" s="651" t="s">
        <v>24</v>
      </c>
      <c r="R34" s="652" t="s">
        <v>24</v>
      </c>
      <c r="S34" s="649" t="s">
        <v>24</v>
      </c>
      <c r="T34" s="650" t="s">
        <v>24</v>
      </c>
      <c r="U34" s="651" t="s">
        <v>24</v>
      </c>
      <c r="V34" s="651" t="s">
        <v>24</v>
      </c>
      <c r="W34" s="651" t="s">
        <v>24</v>
      </c>
      <c r="X34" s="651" t="s">
        <v>24</v>
      </c>
      <c r="Y34" s="651" t="s">
        <v>24</v>
      </c>
      <c r="Z34" s="652" t="s">
        <v>24</v>
      </c>
      <c r="AA34" s="656">
        <f>SUM(AA35:AA36)</f>
        <v>0</v>
      </c>
      <c r="AB34" s="644">
        <f>SUM(AB35:AB36)</f>
        <v>0</v>
      </c>
      <c r="AC34" s="657">
        <f>SUM(AC35:AC36)</f>
        <v>0</v>
      </c>
      <c r="AD34" s="658">
        <f t="shared" ref="AD34:AF34" si="18">SUM(AD35:AD36)</f>
        <v>0</v>
      </c>
      <c r="AE34" s="658">
        <f t="shared" si="18"/>
        <v>0</v>
      </c>
      <c r="AF34" s="659">
        <f t="shared" si="18"/>
        <v>0</v>
      </c>
      <c r="AG34" s="655" t="s">
        <v>24</v>
      </c>
    </row>
    <row r="35" spans="1:33" x14ac:dyDescent="0.25">
      <c r="A35" s="612">
        <v>21381</v>
      </c>
      <c r="B35" s="661" t="s">
        <v>34</v>
      </c>
      <c r="C35" s="613">
        <f>SUM(AA35)</f>
        <v>0</v>
      </c>
      <c r="D35" s="662">
        <f>SUM(AB35)</f>
        <v>0</v>
      </c>
      <c r="E35" s="663" t="s">
        <v>24</v>
      </c>
      <c r="F35" s="664" t="s">
        <v>24</v>
      </c>
      <c r="G35" s="665" t="s">
        <v>24</v>
      </c>
      <c r="H35" s="665" t="s">
        <v>24</v>
      </c>
      <c r="I35" s="665" t="s">
        <v>24</v>
      </c>
      <c r="J35" s="665" t="s">
        <v>24</v>
      </c>
      <c r="K35" s="665" t="s">
        <v>24</v>
      </c>
      <c r="L35" s="665" t="s">
        <v>24</v>
      </c>
      <c r="M35" s="665" t="s">
        <v>24</v>
      </c>
      <c r="N35" s="665" t="s">
        <v>24</v>
      </c>
      <c r="O35" s="665" t="s">
        <v>24</v>
      </c>
      <c r="P35" s="665" t="s">
        <v>24</v>
      </c>
      <c r="Q35" s="665" t="s">
        <v>24</v>
      </c>
      <c r="R35" s="663" t="s">
        <v>24</v>
      </c>
      <c r="S35" s="666" t="s">
        <v>24</v>
      </c>
      <c r="T35" s="664" t="s">
        <v>24</v>
      </c>
      <c r="U35" s="665" t="s">
        <v>24</v>
      </c>
      <c r="V35" s="665" t="s">
        <v>24</v>
      </c>
      <c r="W35" s="665" t="s">
        <v>24</v>
      </c>
      <c r="X35" s="665" t="s">
        <v>24</v>
      </c>
      <c r="Y35" s="665" t="s">
        <v>24</v>
      </c>
      <c r="Z35" s="663" t="s">
        <v>24</v>
      </c>
      <c r="AA35" s="667">
        <f>SUM(AB35:AF35)</f>
        <v>0</v>
      </c>
      <c r="AB35" s="668"/>
      <c r="AC35" s="669"/>
      <c r="AD35" s="669"/>
      <c r="AE35" s="669"/>
      <c r="AF35" s="670"/>
      <c r="AG35" s="671" t="s">
        <v>24</v>
      </c>
    </row>
    <row r="36" spans="1:33" ht="24" x14ac:dyDescent="0.25">
      <c r="A36" s="621">
        <v>21383</v>
      </c>
      <c r="B36" s="672" t="s">
        <v>35</v>
      </c>
      <c r="C36" s="622">
        <f>SUM(AA36)</f>
        <v>0</v>
      </c>
      <c r="D36" s="673">
        <f>SUM(AB36)</f>
        <v>0</v>
      </c>
      <c r="E36" s="674" t="s">
        <v>24</v>
      </c>
      <c r="F36" s="675" t="s">
        <v>24</v>
      </c>
      <c r="G36" s="676" t="s">
        <v>24</v>
      </c>
      <c r="H36" s="676" t="s">
        <v>24</v>
      </c>
      <c r="I36" s="676" t="s">
        <v>24</v>
      </c>
      <c r="J36" s="676" t="s">
        <v>24</v>
      </c>
      <c r="K36" s="676" t="s">
        <v>24</v>
      </c>
      <c r="L36" s="676" t="s">
        <v>24</v>
      </c>
      <c r="M36" s="676" t="s">
        <v>24</v>
      </c>
      <c r="N36" s="676" t="s">
        <v>24</v>
      </c>
      <c r="O36" s="676" t="s">
        <v>24</v>
      </c>
      <c r="P36" s="676" t="s">
        <v>24</v>
      </c>
      <c r="Q36" s="676" t="s">
        <v>24</v>
      </c>
      <c r="R36" s="674" t="s">
        <v>24</v>
      </c>
      <c r="S36" s="677" t="s">
        <v>24</v>
      </c>
      <c r="T36" s="675" t="s">
        <v>24</v>
      </c>
      <c r="U36" s="676" t="s">
        <v>24</v>
      </c>
      <c r="V36" s="676" t="s">
        <v>24</v>
      </c>
      <c r="W36" s="676" t="s">
        <v>24</v>
      </c>
      <c r="X36" s="676" t="s">
        <v>24</v>
      </c>
      <c r="Y36" s="676" t="s">
        <v>24</v>
      </c>
      <c r="Z36" s="674" t="s">
        <v>24</v>
      </c>
      <c r="AA36" s="678">
        <f>SUM(AB36:AF36)</f>
        <v>0</v>
      </c>
      <c r="AB36" s="679"/>
      <c r="AC36" s="680"/>
      <c r="AD36" s="680"/>
      <c r="AE36" s="680"/>
      <c r="AF36" s="681"/>
      <c r="AG36" s="682" t="s">
        <v>24</v>
      </c>
    </row>
    <row r="37" spans="1:33" s="594" customFormat="1" ht="24" x14ac:dyDescent="0.25">
      <c r="A37" s="660">
        <v>21390</v>
      </c>
      <c r="B37" s="642" t="s">
        <v>36</v>
      </c>
      <c r="C37" s="643">
        <f>SUM(C38:C41)</f>
        <v>0</v>
      </c>
      <c r="D37" s="644">
        <f>SUM(D38:D41)</f>
        <v>0</v>
      </c>
      <c r="E37" s="652" t="s">
        <v>24</v>
      </c>
      <c r="F37" s="650" t="s">
        <v>24</v>
      </c>
      <c r="G37" s="651" t="s">
        <v>24</v>
      </c>
      <c r="H37" s="651" t="s">
        <v>24</v>
      </c>
      <c r="I37" s="651" t="s">
        <v>24</v>
      </c>
      <c r="J37" s="651" t="s">
        <v>24</v>
      </c>
      <c r="K37" s="651" t="s">
        <v>24</v>
      </c>
      <c r="L37" s="651" t="s">
        <v>24</v>
      </c>
      <c r="M37" s="651" t="s">
        <v>24</v>
      </c>
      <c r="N37" s="651" t="s">
        <v>24</v>
      </c>
      <c r="O37" s="651" t="s">
        <v>24</v>
      </c>
      <c r="P37" s="651" t="s">
        <v>24</v>
      </c>
      <c r="Q37" s="651" t="s">
        <v>24</v>
      </c>
      <c r="R37" s="652" t="s">
        <v>24</v>
      </c>
      <c r="S37" s="649" t="s">
        <v>24</v>
      </c>
      <c r="T37" s="650" t="s">
        <v>24</v>
      </c>
      <c r="U37" s="651" t="s">
        <v>24</v>
      </c>
      <c r="V37" s="651" t="s">
        <v>24</v>
      </c>
      <c r="W37" s="651" t="s">
        <v>24</v>
      </c>
      <c r="X37" s="651" t="s">
        <v>24</v>
      </c>
      <c r="Y37" s="651" t="s">
        <v>24</v>
      </c>
      <c r="Z37" s="652" t="s">
        <v>24</v>
      </c>
      <c r="AA37" s="656">
        <f>SUM(AA38:AA41)</f>
        <v>0</v>
      </c>
      <c r="AB37" s="644">
        <f>SUM(AB38:AB41)</f>
        <v>0</v>
      </c>
      <c r="AC37" s="657">
        <f>SUM(AC38:AC41)</f>
        <v>0</v>
      </c>
      <c r="AD37" s="658">
        <f t="shared" ref="AD37:AF37" si="19">SUM(AD38:AD41)</f>
        <v>0</v>
      </c>
      <c r="AE37" s="658">
        <f t="shared" si="19"/>
        <v>0</v>
      </c>
      <c r="AF37" s="659">
        <f t="shared" si="19"/>
        <v>0</v>
      </c>
      <c r="AG37" s="655" t="s">
        <v>24</v>
      </c>
    </row>
    <row r="38" spans="1:33" ht="24" x14ac:dyDescent="0.25">
      <c r="A38" s="612">
        <v>21391</v>
      </c>
      <c r="B38" s="661" t="s">
        <v>37</v>
      </c>
      <c r="C38" s="613">
        <f>SUM(AA38)</f>
        <v>0</v>
      </c>
      <c r="D38" s="662">
        <f>SUM(AB38)</f>
        <v>0</v>
      </c>
      <c r="E38" s="663" t="s">
        <v>24</v>
      </c>
      <c r="F38" s="664" t="s">
        <v>24</v>
      </c>
      <c r="G38" s="665" t="s">
        <v>24</v>
      </c>
      <c r="H38" s="665" t="s">
        <v>24</v>
      </c>
      <c r="I38" s="665" t="s">
        <v>24</v>
      </c>
      <c r="J38" s="665" t="s">
        <v>24</v>
      </c>
      <c r="K38" s="665" t="s">
        <v>24</v>
      </c>
      <c r="L38" s="665" t="s">
        <v>24</v>
      </c>
      <c r="M38" s="665" t="s">
        <v>24</v>
      </c>
      <c r="N38" s="665" t="s">
        <v>24</v>
      </c>
      <c r="O38" s="665" t="s">
        <v>24</v>
      </c>
      <c r="P38" s="665" t="s">
        <v>24</v>
      </c>
      <c r="Q38" s="665" t="s">
        <v>24</v>
      </c>
      <c r="R38" s="663" t="s">
        <v>24</v>
      </c>
      <c r="S38" s="666" t="s">
        <v>24</v>
      </c>
      <c r="T38" s="664" t="s">
        <v>24</v>
      </c>
      <c r="U38" s="665" t="s">
        <v>24</v>
      </c>
      <c r="V38" s="665" t="s">
        <v>24</v>
      </c>
      <c r="W38" s="665" t="s">
        <v>24</v>
      </c>
      <c r="X38" s="665" t="s">
        <v>24</v>
      </c>
      <c r="Y38" s="665" t="s">
        <v>24</v>
      </c>
      <c r="Z38" s="663" t="s">
        <v>24</v>
      </c>
      <c r="AA38" s="667">
        <f>SUM(AB38:AF38)</f>
        <v>0</v>
      </c>
      <c r="AB38" s="668"/>
      <c r="AC38" s="669"/>
      <c r="AD38" s="669"/>
      <c r="AE38" s="669"/>
      <c r="AF38" s="670"/>
      <c r="AG38" s="671" t="s">
        <v>24</v>
      </c>
    </row>
    <row r="39" spans="1:33" x14ac:dyDescent="0.25">
      <c r="A39" s="621">
        <v>21393</v>
      </c>
      <c r="B39" s="672" t="s">
        <v>38</v>
      </c>
      <c r="C39" s="622">
        <f t="shared" ref="C39:C40" si="20">SUM(AA39)</f>
        <v>0</v>
      </c>
      <c r="D39" s="673">
        <f t="shared" ref="D39:D41" si="21">SUM(AB39)</f>
        <v>0</v>
      </c>
      <c r="E39" s="674" t="s">
        <v>24</v>
      </c>
      <c r="F39" s="675" t="s">
        <v>24</v>
      </c>
      <c r="G39" s="676" t="s">
        <v>24</v>
      </c>
      <c r="H39" s="676" t="s">
        <v>24</v>
      </c>
      <c r="I39" s="676" t="s">
        <v>24</v>
      </c>
      <c r="J39" s="676" t="s">
        <v>24</v>
      </c>
      <c r="K39" s="676" t="s">
        <v>24</v>
      </c>
      <c r="L39" s="676" t="s">
        <v>24</v>
      </c>
      <c r="M39" s="676" t="s">
        <v>24</v>
      </c>
      <c r="N39" s="676" t="s">
        <v>24</v>
      </c>
      <c r="O39" s="676" t="s">
        <v>24</v>
      </c>
      <c r="P39" s="676" t="s">
        <v>24</v>
      </c>
      <c r="Q39" s="676" t="s">
        <v>24</v>
      </c>
      <c r="R39" s="674" t="s">
        <v>24</v>
      </c>
      <c r="S39" s="677" t="s">
        <v>24</v>
      </c>
      <c r="T39" s="675" t="s">
        <v>24</v>
      </c>
      <c r="U39" s="676" t="s">
        <v>24</v>
      </c>
      <c r="V39" s="676" t="s">
        <v>24</v>
      </c>
      <c r="W39" s="676" t="s">
        <v>24</v>
      </c>
      <c r="X39" s="676" t="s">
        <v>24</v>
      </c>
      <c r="Y39" s="676" t="s">
        <v>24</v>
      </c>
      <c r="Z39" s="674" t="s">
        <v>24</v>
      </c>
      <c r="AA39" s="678">
        <f>SUM(AB39:AF39)</f>
        <v>0</v>
      </c>
      <c r="AB39" s="679"/>
      <c r="AC39" s="680"/>
      <c r="AD39" s="680"/>
      <c r="AE39" s="680"/>
      <c r="AF39" s="681"/>
      <c r="AG39" s="682" t="s">
        <v>24</v>
      </c>
    </row>
    <row r="40" spans="1:33" x14ac:dyDescent="0.25">
      <c r="A40" s="621">
        <v>21395</v>
      </c>
      <c r="B40" s="672" t="s">
        <v>39</v>
      </c>
      <c r="C40" s="622">
        <f t="shared" si="20"/>
        <v>0</v>
      </c>
      <c r="D40" s="673">
        <f t="shared" si="21"/>
        <v>0</v>
      </c>
      <c r="E40" s="674" t="s">
        <v>24</v>
      </c>
      <c r="F40" s="675" t="s">
        <v>24</v>
      </c>
      <c r="G40" s="676" t="s">
        <v>24</v>
      </c>
      <c r="H40" s="676" t="s">
        <v>24</v>
      </c>
      <c r="I40" s="676" t="s">
        <v>24</v>
      </c>
      <c r="J40" s="676" t="s">
        <v>24</v>
      </c>
      <c r="K40" s="676" t="s">
        <v>24</v>
      </c>
      <c r="L40" s="676" t="s">
        <v>24</v>
      </c>
      <c r="M40" s="676" t="s">
        <v>24</v>
      </c>
      <c r="N40" s="676" t="s">
        <v>24</v>
      </c>
      <c r="O40" s="676" t="s">
        <v>24</v>
      </c>
      <c r="P40" s="676" t="s">
        <v>24</v>
      </c>
      <c r="Q40" s="676" t="s">
        <v>24</v>
      </c>
      <c r="R40" s="674" t="s">
        <v>24</v>
      </c>
      <c r="S40" s="677" t="s">
        <v>24</v>
      </c>
      <c r="T40" s="675" t="s">
        <v>24</v>
      </c>
      <c r="U40" s="676" t="s">
        <v>24</v>
      </c>
      <c r="V40" s="676" t="s">
        <v>24</v>
      </c>
      <c r="W40" s="676" t="s">
        <v>24</v>
      </c>
      <c r="X40" s="676" t="s">
        <v>24</v>
      </c>
      <c r="Y40" s="676" t="s">
        <v>24</v>
      </c>
      <c r="Z40" s="674" t="s">
        <v>24</v>
      </c>
      <c r="AA40" s="678">
        <f>SUM(AB40:AF40)</f>
        <v>0</v>
      </c>
      <c r="AB40" s="679"/>
      <c r="AC40" s="680"/>
      <c r="AD40" s="680"/>
      <c r="AE40" s="680"/>
      <c r="AF40" s="681"/>
      <c r="AG40" s="682" t="s">
        <v>24</v>
      </c>
    </row>
    <row r="41" spans="1:33" ht="24" x14ac:dyDescent="0.25">
      <c r="A41" s="621">
        <v>21399</v>
      </c>
      <c r="B41" s="672" t="s">
        <v>40</v>
      </c>
      <c r="C41" s="622">
        <f>SUM(AA41)</f>
        <v>0</v>
      </c>
      <c r="D41" s="673">
        <f t="shared" si="21"/>
        <v>0</v>
      </c>
      <c r="E41" s="674" t="s">
        <v>24</v>
      </c>
      <c r="F41" s="675" t="s">
        <v>24</v>
      </c>
      <c r="G41" s="676" t="s">
        <v>24</v>
      </c>
      <c r="H41" s="676" t="s">
        <v>24</v>
      </c>
      <c r="I41" s="676" t="s">
        <v>24</v>
      </c>
      <c r="J41" s="676" t="s">
        <v>24</v>
      </c>
      <c r="K41" s="676" t="s">
        <v>24</v>
      </c>
      <c r="L41" s="676" t="s">
        <v>24</v>
      </c>
      <c r="M41" s="676" t="s">
        <v>24</v>
      </c>
      <c r="N41" s="676" t="s">
        <v>24</v>
      </c>
      <c r="O41" s="676" t="s">
        <v>24</v>
      </c>
      <c r="P41" s="676" t="s">
        <v>24</v>
      </c>
      <c r="Q41" s="676" t="s">
        <v>24</v>
      </c>
      <c r="R41" s="674" t="s">
        <v>24</v>
      </c>
      <c r="S41" s="677" t="s">
        <v>24</v>
      </c>
      <c r="T41" s="675" t="s">
        <v>24</v>
      </c>
      <c r="U41" s="676" t="s">
        <v>24</v>
      </c>
      <c r="V41" s="676" t="s">
        <v>24</v>
      </c>
      <c r="W41" s="676" t="s">
        <v>24</v>
      </c>
      <c r="X41" s="676" t="s">
        <v>24</v>
      </c>
      <c r="Y41" s="676" t="s">
        <v>24</v>
      </c>
      <c r="Z41" s="674" t="s">
        <v>24</v>
      </c>
      <c r="AA41" s="678">
        <f>SUM(AB41:AF41)</f>
        <v>0</v>
      </c>
      <c r="AB41" s="679"/>
      <c r="AC41" s="680"/>
      <c r="AD41" s="680"/>
      <c r="AE41" s="680"/>
      <c r="AF41" s="681"/>
      <c r="AG41" s="682" t="s">
        <v>24</v>
      </c>
    </row>
    <row r="42" spans="1:33" s="594" customFormat="1" ht="36.75" customHeight="1" x14ac:dyDescent="0.25">
      <c r="A42" s="660">
        <v>21420</v>
      </c>
      <c r="B42" s="642" t="s">
        <v>41</v>
      </c>
      <c r="C42" s="643">
        <f>SUM(E42,)</f>
        <v>0</v>
      </c>
      <c r="D42" s="696">
        <f>SUM(F42,)</f>
        <v>0</v>
      </c>
      <c r="E42" s="645">
        <f>SUM(F42:R42)</f>
        <v>0</v>
      </c>
      <c r="F42" s="697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45"/>
      <c r="S42" s="677" t="s">
        <v>24</v>
      </c>
      <c r="T42" s="650" t="s">
        <v>24</v>
      </c>
      <c r="U42" s="676" t="s">
        <v>24</v>
      </c>
      <c r="V42" s="676" t="s">
        <v>24</v>
      </c>
      <c r="W42" s="676" t="s">
        <v>24</v>
      </c>
      <c r="X42" s="676" t="s">
        <v>24</v>
      </c>
      <c r="Y42" s="676" t="s">
        <v>24</v>
      </c>
      <c r="Z42" s="674" t="s">
        <v>24</v>
      </c>
      <c r="AA42" s="649" t="s">
        <v>24</v>
      </c>
      <c r="AB42" s="650" t="s">
        <v>24</v>
      </c>
      <c r="AC42" s="651" t="s">
        <v>24</v>
      </c>
      <c r="AD42" s="653" t="s">
        <v>24</v>
      </c>
      <c r="AE42" s="653" t="s">
        <v>24</v>
      </c>
      <c r="AF42" s="654" t="s">
        <v>24</v>
      </c>
      <c r="AG42" s="655" t="s">
        <v>24</v>
      </c>
    </row>
    <row r="43" spans="1:33" s="594" customFormat="1" ht="24" x14ac:dyDescent="0.25">
      <c r="A43" s="699">
        <v>21490</v>
      </c>
      <c r="B43" s="700" t="s">
        <v>42</v>
      </c>
      <c r="C43" s="643">
        <f>C44</f>
        <v>0</v>
      </c>
      <c r="D43" s="696">
        <f t="shared" ref="D43:E43" si="22">D44</f>
        <v>0</v>
      </c>
      <c r="E43" s="701">
        <f t="shared" si="22"/>
        <v>0</v>
      </c>
      <c r="F43" s="702">
        <f>F44</f>
        <v>0</v>
      </c>
      <c r="G43" s="703">
        <f>G44</f>
        <v>0</v>
      </c>
      <c r="H43" s="703">
        <f>H44</f>
        <v>0</v>
      </c>
      <c r="I43" s="703">
        <f t="shared" ref="I43:Q43" si="23">I44</f>
        <v>0</v>
      </c>
      <c r="J43" s="703">
        <f t="shared" si="23"/>
        <v>0</v>
      </c>
      <c r="K43" s="703">
        <f t="shared" si="23"/>
        <v>0</v>
      </c>
      <c r="L43" s="703">
        <f t="shared" si="23"/>
        <v>0</v>
      </c>
      <c r="M43" s="703">
        <f t="shared" si="23"/>
        <v>0</v>
      </c>
      <c r="N43" s="703">
        <f t="shared" si="23"/>
        <v>0</v>
      </c>
      <c r="O43" s="703">
        <f t="shared" si="23"/>
        <v>0</v>
      </c>
      <c r="P43" s="703">
        <f t="shared" si="23"/>
        <v>0</v>
      </c>
      <c r="Q43" s="703">
        <f t="shared" si="23"/>
        <v>0</v>
      </c>
      <c r="R43" s="701">
        <f>R44</f>
        <v>0</v>
      </c>
      <c r="S43" s="704">
        <f t="shared" ref="S43" si="24">S44</f>
        <v>0</v>
      </c>
      <c r="T43" s="702">
        <f>T44</f>
        <v>0</v>
      </c>
      <c r="U43" s="703">
        <f t="shared" ref="U43:AA43" si="25">U44</f>
        <v>0</v>
      </c>
      <c r="V43" s="703">
        <f t="shared" si="25"/>
        <v>0</v>
      </c>
      <c r="W43" s="703">
        <f t="shared" si="25"/>
        <v>0</v>
      </c>
      <c r="X43" s="703">
        <f t="shared" si="25"/>
        <v>0</v>
      </c>
      <c r="Y43" s="703">
        <f t="shared" si="25"/>
        <v>0</v>
      </c>
      <c r="Z43" s="701">
        <f t="shared" si="25"/>
        <v>0</v>
      </c>
      <c r="AA43" s="704">
        <f t="shared" si="25"/>
        <v>0</v>
      </c>
      <c r="AB43" s="702">
        <f>AB44</f>
        <v>0</v>
      </c>
      <c r="AC43" s="703">
        <f>AC44</f>
        <v>0</v>
      </c>
      <c r="AD43" s="703">
        <f t="shared" ref="AD43:AF43" si="26">AD44</f>
        <v>0</v>
      </c>
      <c r="AE43" s="703">
        <f t="shared" si="26"/>
        <v>0</v>
      </c>
      <c r="AF43" s="701">
        <f t="shared" si="26"/>
        <v>0</v>
      </c>
      <c r="AG43" s="655" t="s">
        <v>24</v>
      </c>
    </row>
    <row r="44" spans="1:33" s="594" customFormat="1" ht="24" x14ac:dyDescent="0.25">
      <c r="A44" s="621">
        <v>21499</v>
      </c>
      <c r="B44" s="672" t="s">
        <v>43</v>
      </c>
      <c r="C44" s="705">
        <f>SUM(E44,S44,AA44)</f>
        <v>0</v>
      </c>
      <c r="D44" s="706">
        <f>SUM(F44,T44,AB44)</f>
        <v>0</v>
      </c>
      <c r="E44" s="615">
        <f>SUM(F44:R44)</f>
        <v>0</v>
      </c>
      <c r="F44" s="616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5"/>
      <c r="S44" s="618">
        <f>SUM(T44:Z44)</f>
        <v>0</v>
      </c>
      <c r="T44" s="707"/>
      <c r="U44" s="617"/>
      <c r="V44" s="617"/>
      <c r="W44" s="617"/>
      <c r="X44" s="617"/>
      <c r="Y44" s="617"/>
      <c r="Z44" s="615"/>
      <c r="AA44" s="618">
        <f>SUM(AB44:AF44)</f>
        <v>0</v>
      </c>
      <c r="AB44" s="707"/>
      <c r="AC44" s="617"/>
      <c r="AD44" s="617"/>
      <c r="AE44" s="617"/>
      <c r="AF44" s="615"/>
      <c r="AG44" s="695" t="s">
        <v>24</v>
      </c>
    </row>
    <row r="45" spans="1:33" ht="24" x14ac:dyDescent="0.25">
      <c r="A45" s="708">
        <v>23000</v>
      </c>
      <c r="B45" s="709" t="s">
        <v>44</v>
      </c>
      <c r="C45" s="710" t="s">
        <v>24</v>
      </c>
      <c r="D45" s="650" t="s">
        <v>24</v>
      </c>
      <c r="E45" s="711" t="s">
        <v>24</v>
      </c>
      <c r="F45" s="712" t="s">
        <v>24</v>
      </c>
      <c r="G45" s="713" t="s">
        <v>24</v>
      </c>
      <c r="H45" s="713" t="s">
        <v>24</v>
      </c>
      <c r="I45" s="713" t="s">
        <v>24</v>
      </c>
      <c r="J45" s="713" t="s">
        <v>24</v>
      </c>
      <c r="K45" s="713" t="s">
        <v>24</v>
      </c>
      <c r="L45" s="713" t="s">
        <v>24</v>
      </c>
      <c r="M45" s="713" t="s">
        <v>24</v>
      </c>
      <c r="N45" s="713" t="s">
        <v>24</v>
      </c>
      <c r="O45" s="713" t="s">
        <v>24</v>
      </c>
      <c r="P45" s="713" t="s">
        <v>24</v>
      </c>
      <c r="Q45" s="713" t="s">
        <v>24</v>
      </c>
      <c r="R45" s="711" t="s">
        <v>24</v>
      </c>
      <c r="S45" s="714" t="s">
        <v>24</v>
      </c>
      <c r="T45" s="712" t="s">
        <v>24</v>
      </c>
      <c r="U45" s="713" t="s">
        <v>24</v>
      </c>
      <c r="V45" s="713" t="s">
        <v>24</v>
      </c>
      <c r="W45" s="713" t="s">
        <v>24</v>
      </c>
      <c r="X45" s="713" t="s">
        <v>24</v>
      </c>
      <c r="Y45" s="713" t="s">
        <v>24</v>
      </c>
      <c r="Z45" s="711" t="s">
        <v>24</v>
      </c>
      <c r="AA45" s="714" t="s">
        <v>24</v>
      </c>
      <c r="AB45" s="712" t="s">
        <v>24</v>
      </c>
      <c r="AC45" s="713" t="s">
        <v>24</v>
      </c>
      <c r="AD45" s="713" t="s">
        <v>24</v>
      </c>
      <c r="AE45" s="713" t="s">
        <v>24</v>
      </c>
      <c r="AF45" s="711" t="s">
        <v>24</v>
      </c>
      <c r="AG45" s="715">
        <f>SUM(AG46:AG47)</f>
        <v>0</v>
      </c>
    </row>
    <row r="46" spans="1:33" ht="24" x14ac:dyDescent="0.25">
      <c r="A46" s="716">
        <v>23410</v>
      </c>
      <c r="B46" s="717" t="s">
        <v>45</v>
      </c>
      <c r="C46" s="705" t="s">
        <v>24</v>
      </c>
      <c r="D46" s="718" t="s">
        <v>24</v>
      </c>
      <c r="E46" s="719" t="s">
        <v>24</v>
      </c>
      <c r="F46" s="718" t="s">
        <v>24</v>
      </c>
      <c r="G46" s="720" t="s">
        <v>24</v>
      </c>
      <c r="H46" s="720" t="s">
        <v>24</v>
      </c>
      <c r="I46" s="720" t="s">
        <v>24</v>
      </c>
      <c r="J46" s="720" t="s">
        <v>24</v>
      </c>
      <c r="K46" s="720" t="s">
        <v>24</v>
      </c>
      <c r="L46" s="720" t="s">
        <v>24</v>
      </c>
      <c r="M46" s="720" t="s">
        <v>24</v>
      </c>
      <c r="N46" s="720" t="s">
        <v>24</v>
      </c>
      <c r="O46" s="720" t="s">
        <v>24</v>
      </c>
      <c r="P46" s="720" t="s">
        <v>24</v>
      </c>
      <c r="Q46" s="720" t="s">
        <v>24</v>
      </c>
      <c r="R46" s="719" t="s">
        <v>24</v>
      </c>
      <c r="S46" s="721" t="s">
        <v>24</v>
      </c>
      <c r="T46" s="718" t="s">
        <v>24</v>
      </c>
      <c r="U46" s="720" t="s">
        <v>24</v>
      </c>
      <c r="V46" s="720" t="s">
        <v>24</v>
      </c>
      <c r="W46" s="720" t="s">
        <v>24</v>
      </c>
      <c r="X46" s="720" t="s">
        <v>24</v>
      </c>
      <c r="Y46" s="720" t="s">
        <v>24</v>
      </c>
      <c r="Z46" s="719" t="s">
        <v>24</v>
      </c>
      <c r="AA46" s="721" t="s">
        <v>24</v>
      </c>
      <c r="AB46" s="718" t="s">
        <v>24</v>
      </c>
      <c r="AC46" s="720" t="s">
        <v>24</v>
      </c>
      <c r="AD46" s="720" t="s">
        <v>24</v>
      </c>
      <c r="AE46" s="720" t="s">
        <v>24</v>
      </c>
      <c r="AF46" s="719" t="s">
        <v>24</v>
      </c>
      <c r="AG46" s="722"/>
    </row>
    <row r="47" spans="1:33" ht="24" x14ac:dyDescent="0.25">
      <c r="A47" s="716">
        <v>23510</v>
      </c>
      <c r="B47" s="717" t="s">
        <v>46</v>
      </c>
      <c r="C47" s="705" t="s">
        <v>24</v>
      </c>
      <c r="D47" s="718" t="s">
        <v>24</v>
      </c>
      <c r="E47" s="719" t="s">
        <v>24</v>
      </c>
      <c r="F47" s="718" t="s">
        <v>24</v>
      </c>
      <c r="G47" s="720" t="s">
        <v>24</v>
      </c>
      <c r="H47" s="720" t="s">
        <v>24</v>
      </c>
      <c r="I47" s="720" t="s">
        <v>24</v>
      </c>
      <c r="J47" s="720" t="s">
        <v>24</v>
      </c>
      <c r="K47" s="720" t="s">
        <v>24</v>
      </c>
      <c r="L47" s="720" t="s">
        <v>24</v>
      </c>
      <c r="M47" s="720" t="s">
        <v>24</v>
      </c>
      <c r="N47" s="720" t="s">
        <v>24</v>
      </c>
      <c r="O47" s="720" t="s">
        <v>24</v>
      </c>
      <c r="P47" s="720" t="s">
        <v>24</v>
      </c>
      <c r="Q47" s="720" t="s">
        <v>24</v>
      </c>
      <c r="R47" s="719" t="s">
        <v>24</v>
      </c>
      <c r="S47" s="721" t="s">
        <v>24</v>
      </c>
      <c r="T47" s="718" t="s">
        <v>24</v>
      </c>
      <c r="U47" s="720" t="s">
        <v>24</v>
      </c>
      <c r="V47" s="720" t="s">
        <v>24</v>
      </c>
      <c r="W47" s="720" t="s">
        <v>24</v>
      </c>
      <c r="X47" s="720" t="s">
        <v>24</v>
      </c>
      <c r="Y47" s="720" t="s">
        <v>24</v>
      </c>
      <c r="Z47" s="719" t="s">
        <v>24</v>
      </c>
      <c r="AA47" s="721" t="s">
        <v>24</v>
      </c>
      <c r="AB47" s="718" t="s">
        <v>24</v>
      </c>
      <c r="AC47" s="720" t="s">
        <v>24</v>
      </c>
      <c r="AD47" s="720" t="s">
        <v>24</v>
      </c>
      <c r="AE47" s="720" t="s">
        <v>24</v>
      </c>
      <c r="AF47" s="719" t="s">
        <v>24</v>
      </c>
      <c r="AG47" s="722"/>
    </row>
    <row r="48" spans="1:33" x14ac:dyDescent="0.25">
      <c r="A48" s="723"/>
      <c r="B48" s="717"/>
      <c r="C48" s="724"/>
      <c r="D48" s="725"/>
      <c r="E48" s="726"/>
      <c r="F48" s="727"/>
      <c r="G48" s="728"/>
      <c r="H48" s="728"/>
      <c r="I48" s="728"/>
      <c r="J48" s="728"/>
      <c r="K48" s="728"/>
      <c r="L48" s="728"/>
      <c r="M48" s="728"/>
      <c r="N48" s="728"/>
      <c r="O48" s="728"/>
      <c r="P48" s="728"/>
      <c r="Q48" s="728"/>
      <c r="R48" s="726"/>
      <c r="S48" s="729"/>
      <c r="T48" s="727"/>
      <c r="U48" s="728"/>
      <c r="V48" s="728"/>
      <c r="W48" s="728"/>
      <c r="X48" s="728"/>
      <c r="Y48" s="728"/>
      <c r="Z48" s="726"/>
      <c r="AA48" s="729"/>
      <c r="AB48" s="730"/>
      <c r="AC48" s="728"/>
      <c r="AD48" s="728"/>
      <c r="AE48" s="728"/>
      <c r="AF48" s="726"/>
      <c r="AG48" s="722"/>
    </row>
    <row r="49" spans="1:33" s="594" customFormat="1" x14ac:dyDescent="0.25">
      <c r="A49" s="731"/>
      <c r="B49" s="732" t="s">
        <v>47</v>
      </c>
      <c r="C49" s="587"/>
      <c r="D49" s="733"/>
      <c r="E49" s="734"/>
      <c r="F49" s="735"/>
      <c r="G49" s="736"/>
      <c r="H49" s="736"/>
      <c r="I49" s="736"/>
      <c r="J49" s="736"/>
      <c r="K49" s="736"/>
      <c r="L49" s="736"/>
      <c r="M49" s="736"/>
      <c r="N49" s="736"/>
      <c r="O49" s="736"/>
      <c r="P49" s="736"/>
      <c r="Q49" s="736"/>
      <c r="R49" s="737"/>
      <c r="S49" s="738"/>
      <c r="T49" s="735"/>
      <c r="U49" s="736"/>
      <c r="V49" s="736"/>
      <c r="W49" s="736"/>
      <c r="X49" s="736"/>
      <c r="Y49" s="736"/>
      <c r="Z49" s="737"/>
      <c r="AA49" s="738"/>
      <c r="AB49" s="735"/>
      <c r="AC49" s="736"/>
      <c r="AD49" s="736"/>
      <c r="AE49" s="736"/>
      <c r="AF49" s="737"/>
      <c r="AG49" s="739"/>
    </row>
    <row r="50" spans="1:33" s="594" customFormat="1" ht="12.75" thickBot="1" x14ac:dyDescent="0.3">
      <c r="A50" s="740"/>
      <c r="B50" s="595" t="s">
        <v>48</v>
      </c>
      <c r="C50" s="597">
        <f>SUM(C51,C282)</f>
        <v>3316</v>
      </c>
      <c r="D50" s="741">
        <f t="shared" ref="D50:E50" si="27">SUM(D51,D282)</f>
        <v>0</v>
      </c>
      <c r="E50" s="742">
        <f t="shared" si="27"/>
        <v>656</v>
      </c>
      <c r="F50" s="741">
        <f>SUM(F51,F282)</f>
        <v>0</v>
      </c>
      <c r="G50" s="743">
        <f>SUM(G51,G282)</f>
        <v>656</v>
      </c>
      <c r="H50" s="743">
        <f>SUM(H51,H282)</f>
        <v>0</v>
      </c>
      <c r="I50" s="743">
        <f t="shared" ref="I50:Q50" si="28">SUM(I51,I282)</f>
        <v>0</v>
      </c>
      <c r="J50" s="743">
        <f t="shared" si="28"/>
        <v>0</v>
      </c>
      <c r="K50" s="743">
        <f t="shared" si="28"/>
        <v>0</v>
      </c>
      <c r="L50" s="743">
        <f t="shared" si="28"/>
        <v>0</v>
      </c>
      <c r="M50" s="743">
        <f t="shared" si="28"/>
        <v>0</v>
      </c>
      <c r="N50" s="743">
        <f t="shared" si="28"/>
        <v>0</v>
      </c>
      <c r="O50" s="743">
        <f t="shared" si="28"/>
        <v>0</v>
      </c>
      <c r="P50" s="743">
        <f t="shared" si="28"/>
        <v>0</v>
      </c>
      <c r="Q50" s="743">
        <f t="shared" si="28"/>
        <v>0</v>
      </c>
      <c r="R50" s="742">
        <f>SUM(R51,R282)</f>
        <v>0</v>
      </c>
      <c r="S50" s="744">
        <f t="shared" ref="S50" si="29">SUM(S51,S282)</f>
        <v>2660</v>
      </c>
      <c r="T50" s="741">
        <f>SUM(T51,T282)</f>
        <v>0</v>
      </c>
      <c r="U50" s="743">
        <f>SUM(U51,U282)</f>
        <v>2660</v>
      </c>
      <c r="V50" s="743">
        <f t="shared" ref="V50:AA50" si="30">SUM(V51,V282)</f>
        <v>0</v>
      </c>
      <c r="W50" s="743">
        <f t="shared" si="30"/>
        <v>0</v>
      </c>
      <c r="X50" s="743">
        <f t="shared" si="30"/>
        <v>0</v>
      </c>
      <c r="Y50" s="743">
        <f t="shared" si="30"/>
        <v>0</v>
      </c>
      <c r="Z50" s="742">
        <f t="shared" si="30"/>
        <v>0</v>
      </c>
      <c r="AA50" s="744">
        <f t="shared" si="30"/>
        <v>0</v>
      </c>
      <c r="AB50" s="741">
        <f>SUM(AB51,AB282)</f>
        <v>0</v>
      </c>
      <c r="AC50" s="743">
        <f t="shared" ref="AC50:AF50" si="31">SUM(AC51,AC282)</f>
        <v>0</v>
      </c>
      <c r="AD50" s="743">
        <f t="shared" si="31"/>
        <v>0</v>
      </c>
      <c r="AE50" s="743">
        <f t="shared" si="31"/>
        <v>0</v>
      </c>
      <c r="AF50" s="742">
        <f t="shared" si="31"/>
        <v>0</v>
      </c>
      <c r="AG50" s="745">
        <f>SUM(AG51,AG282)</f>
        <v>0</v>
      </c>
    </row>
    <row r="51" spans="1:33" s="594" customFormat="1" ht="36.75" thickTop="1" x14ac:dyDescent="0.25">
      <c r="A51" s="746"/>
      <c r="B51" s="747" t="s">
        <v>49</v>
      </c>
      <c r="C51" s="748">
        <f t="shared" ref="C51:E51" si="32">SUM(C52,C194)</f>
        <v>3316</v>
      </c>
      <c r="D51" s="749">
        <f t="shared" si="32"/>
        <v>0</v>
      </c>
      <c r="E51" s="750">
        <f t="shared" si="32"/>
        <v>656</v>
      </c>
      <c r="F51" s="749">
        <f>SUM(F52,F194)</f>
        <v>0</v>
      </c>
      <c r="G51" s="751">
        <f>SUM(G52,G194)</f>
        <v>656</v>
      </c>
      <c r="H51" s="751">
        <f>SUM(H52,H194)</f>
        <v>0</v>
      </c>
      <c r="I51" s="751">
        <f t="shared" ref="I51:Q51" si="33">SUM(I52,I194)</f>
        <v>0</v>
      </c>
      <c r="J51" s="751">
        <f t="shared" si="33"/>
        <v>0</v>
      </c>
      <c r="K51" s="751">
        <f t="shared" si="33"/>
        <v>0</v>
      </c>
      <c r="L51" s="751">
        <f t="shared" si="33"/>
        <v>0</v>
      </c>
      <c r="M51" s="751">
        <f t="shared" si="33"/>
        <v>0</v>
      </c>
      <c r="N51" s="751">
        <f t="shared" si="33"/>
        <v>0</v>
      </c>
      <c r="O51" s="751">
        <f t="shared" si="33"/>
        <v>0</v>
      </c>
      <c r="P51" s="751">
        <f t="shared" si="33"/>
        <v>0</v>
      </c>
      <c r="Q51" s="751">
        <f t="shared" si="33"/>
        <v>0</v>
      </c>
      <c r="R51" s="750">
        <f>SUM(R52,R194)</f>
        <v>0</v>
      </c>
      <c r="S51" s="752">
        <f t="shared" ref="S51" si="34">SUM(S52,S194)</f>
        <v>2660</v>
      </c>
      <c r="T51" s="749">
        <f>SUM(T52,T194)</f>
        <v>0</v>
      </c>
      <c r="U51" s="751">
        <f>SUM(U52,U194)</f>
        <v>2660</v>
      </c>
      <c r="V51" s="751">
        <f t="shared" ref="V51:AA51" si="35">SUM(V52,V194)</f>
        <v>0</v>
      </c>
      <c r="W51" s="751">
        <f t="shared" si="35"/>
        <v>0</v>
      </c>
      <c r="X51" s="751">
        <f t="shared" si="35"/>
        <v>0</v>
      </c>
      <c r="Y51" s="751">
        <f t="shared" si="35"/>
        <v>0</v>
      </c>
      <c r="Z51" s="750">
        <f t="shared" si="35"/>
        <v>0</v>
      </c>
      <c r="AA51" s="752">
        <f t="shared" si="35"/>
        <v>0</v>
      </c>
      <c r="AB51" s="749">
        <f>SUM(AB52,AB194)</f>
        <v>0</v>
      </c>
      <c r="AC51" s="751">
        <f t="shared" ref="AC51:AF51" si="36">SUM(AC52,AC194)</f>
        <v>0</v>
      </c>
      <c r="AD51" s="751">
        <f t="shared" si="36"/>
        <v>0</v>
      </c>
      <c r="AE51" s="751">
        <f t="shared" si="36"/>
        <v>0</v>
      </c>
      <c r="AF51" s="750">
        <f t="shared" si="36"/>
        <v>0</v>
      </c>
      <c r="AG51" s="753">
        <f>SUM(AG52,AG194)</f>
        <v>0</v>
      </c>
    </row>
    <row r="52" spans="1:33" s="594" customFormat="1" ht="24" x14ac:dyDescent="0.25">
      <c r="A52" s="754"/>
      <c r="B52" s="585" t="s">
        <v>50</v>
      </c>
      <c r="C52" s="755">
        <f>SUM(C53,C75,C173,C187)</f>
        <v>3316</v>
      </c>
      <c r="D52" s="733">
        <f t="shared" ref="D52:E52" si="37">SUM(D53,D75,D173,D187)</f>
        <v>0</v>
      </c>
      <c r="E52" s="756">
        <f t="shared" si="37"/>
        <v>656</v>
      </c>
      <c r="F52" s="733">
        <f>SUM(F53,F75,F173,F187)</f>
        <v>0</v>
      </c>
      <c r="G52" s="757">
        <f>SUM(G53,G75,G173,G187)</f>
        <v>656</v>
      </c>
      <c r="H52" s="757">
        <f>SUM(H53,H75,H173,H187)</f>
        <v>0</v>
      </c>
      <c r="I52" s="757">
        <f t="shared" ref="I52:Q52" si="38">SUM(I53,I75,I173,I187)</f>
        <v>0</v>
      </c>
      <c r="J52" s="757">
        <f t="shared" si="38"/>
        <v>0</v>
      </c>
      <c r="K52" s="757">
        <f t="shared" si="38"/>
        <v>0</v>
      </c>
      <c r="L52" s="757">
        <f t="shared" si="38"/>
        <v>0</v>
      </c>
      <c r="M52" s="757">
        <f t="shared" si="38"/>
        <v>0</v>
      </c>
      <c r="N52" s="757">
        <f t="shared" si="38"/>
        <v>0</v>
      </c>
      <c r="O52" s="757">
        <f t="shared" si="38"/>
        <v>0</v>
      </c>
      <c r="P52" s="757">
        <f t="shared" si="38"/>
        <v>0</v>
      </c>
      <c r="Q52" s="757">
        <f t="shared" si="38"/>
        <v>0</v>
      </c>
      <c r="R52" s="756">
        <f>SUM(R53,R75,R173,R187)</f>
        <v>0</v>
      </c>
      <c r="S52" s="758">
        <f t="shared" ref="S52" si="39">SUM(S53,S75,S173,S187)</f>
        <v>2660</v>
      </c>
      <c r="T52" s="733">
        <f>SUM(T53,T75,T173,T187)</f>
        <v>0</v>
      </c>
      <c r="U52" s="757">
        <f>SUM(U53,U75,U173,U187)</f>
        <v>2660</v>
      </c>
      <c r="V52" s="757">
        <f t="shared" ref="V52:AA52" si="40">SUM(V53,V75,V173,V187)</f>
        <v>0</v>
      </c>
      <c r="W52" s="757">
        <f t="shared" si="40"/>
        <v>0</v>
      </c>
      <c r="X52" s="757">
        <f t="shared" si="40"/>
        <v>0</v>
      </c>
      <c r="Y52" s="757">
        <f t="shared" si="40"/>
        <v>0</v>
      </c>
      <c r="Z52" s="756">
        <f t="shared" si="40"/>
        <v>0</v>
      </c>
      <c r="AA52" s="758">
        <f t="shared" si="40"/>
        <v>0</v>
      </c>
      <c r="AB52" s="733">
        <f>SUM(AB53,AB75,AB173,AB187)</f>
        <v>0</v>
      </c>
      <c r="AC52" s="757">
        <f t="shared" ref="AC52:AF52" si="41">SUM(AC53,AC75,AC173,AC187)</f>
        <v>0</v>
      </c>
      <c r="AD52" s="757">
        <f t="shared" si="41"/>
        <v>0</v>
      </c>
      <c r="AE52" s="757">
        <f t="shared" si="41"/>
        <v>0</v>
      </c>
      <c r="AF52" s="756">
        <f t="shared" si="41"/>
        <v>0</v>
      </c>
      <c r="AG52" s="759">
        <f>SUM(AG53,AG75,AG173,AG187)</f>
        <v>0</v>
      </c>
    </row>
    <row r="53" spans="1:33" s="594" customFormat="1" x14ac:dyDescent="0.25">
      <c r="A53" s="760">
        <v>1000</v>
      </c>
      <c r="B53" s="760" t="s">
        <v>51</v>
      </c>
      <c r="C53" s="761">
        <f t="shared" ref="C53:E53" si="42">SUM(C54,C67)</f>
        <v>806</v>
      </c>
      <c r="D53" s="762">
        <f t="shared" si="42"/>
        <v>0</v>
      </c>
      <c r="E53" s="763">
        <f t="shared" si="42"/>
        <v>356</v>
      </c>
      <c r="F53" s="762">
        <f>SUM(F54,F67)</f>
        <v>0</v>
      </c>
      <c r="G53" s="764">
        <f>SUM(G54,G67)</f>
        <v>356</v>
      </c>
      <c r="H53" s="764">
        <f>SUM(H54,H67)</f>
        <v>0</v>
      </c>
      <c r="I53" s="764">
        <f t="shared" ref="I53:Q53" si="43">SUM(I54,I67)</f>
        <v>0</v>
      </c>
      <c r="J53" s="764">
        <f t="shared" si="43"/>
        <v>0</v>
      </c>
      <c r="K53" s="764">
        <f t="shared" si="43"/>
        <v>0</v>
      </c>
      <c r="L53" s="764">
        <f t="shared" si="43"/>
        <v>0</v>
      </c>
      <c r="M53" s="764">
        <f t="shared" si="43"/>
        <v>0</v>
      </c>
      <c r="N53" s="764">
        <f t="shared" si="43"/>
        <v>0</v>
      </c>
      <c r="O53" s="764">
        <f t="shared" si="43"/>
        <v>0</v>
      </c>
      <c r="P53" s="764">
        <f t="shared" si="43"/>
        <v>0</v>
      </c>
      <c r="Q53" s="764">
        <f t="shared" si="43"/>
        <v>0</v>
      </c>
      <c r="R53" s="763">
        <f>SUM(R54,R67)</f>
        <v>0</v>
      </c>
      <c r="S53" s="762">
        <f t="shared" ref="S53" si="44">SUM(S54,S67)</f>
        <v>450</v>
      </c>
      <c r="T53" s="762">
        <f>SUM(T54,T67)</f>
        <v>0</v>
      </c>
      <c r="U53" s="764">
        <f>SUM(U54,U67)</f>
        <v>450</v>
      </c>
      <c r="V53" s="764">
        <f t="shared" ref="V53:AA53" si="45">SUM(V54,V67)</f>
        <v>0</v>
      </c>
      <c r="W53" s="764">
        <f t="shared" si="45"/>
        <v>0</v>
      </c>
      <c r="X53" s="764">
        <f t="shared" si="45"/>
        <v>0</v>
      </c>
      <c r="Y53" s="764">
        <f t="shared" si="45"/>
        <v>0</v>
      </c>
      <c r="Z53" s="763">
        <f t="shared" si="45"/>
        <v>0</v>
      </c>
      <c r="AA53" s="762">
        <f t="shared" si="45"/>
        <v>0</v>
      </c>
      <c r="AB53" s="762">
        <f>SUM(AB54,AB67)</f>
        <v>0</v>
      </c>
      <c r="AC53" s="765">
        <f t="shared" ref="AC53:AF53" si="46">SUM(AC54,AC67)</f>
        <v>0</v>
      </c>
      <c r="AD53" s="765">
        <f t="shared" si="46"/>
        <v>0</v>
      </c>
      <c r="AE53" s="765">
        <f t="shared" si="46"/>
        <v>0</v>
      </c>
      <c r="AF53" s="766">
        <f t="shared" si="46"/>
        <v>0</v>
      </c>
      <c r="AG53" s="767">
        <f>SUM(AG54,AG67)</f>
        <v>0</v>
      </c>
    </row>
    <row r="54" spans="1:33" x14ac:dyDescent="0.25">
      <c r="A54" s="642">
        <v>1100</v>
      </c>
      <c r="B54" s="768" t="s">
        <v>52</v>
      </c>
      <c r="C54" s="710">
        <f t="shared" ref="C54:E54" si="47">SUM(C55,C58,C66)</f>
        <v>806</v>
      </c>
      <c r="D54" s="644">
        <f t="shared" si="47"/>
        <v>0</v>
      </c>
      <c r="E54" s="769">
        <f t="shared" si="47"/>
        <v>356</v>
      </c>
      <c r="F54" s="644">
        <f>SUM(F55,F58,F66)</f>
        <v>0</v>
      </c>
      <c r="G54" s="657">
        <f>SUM(G55,G58,G66)</f>
        <v>356</v>
      </c>
      <c r="H54" s="657">
        <f>SUM(H55,H58,H66)</f>
        <v>0</v>
      </c>
      <c r="I54" s="657">
        <f t="shared" ref="I54:Q54" si="48">SUM(I55,I58,I66)</f>
        <v>0</v>
      </c>
      <c r="J54" s="657">
        <f t="shared" si="48"/>
        <v>0</v>
      </c>
      <c r="K54" s="657">
        <f t="shared" si="48"/>
        <v>0</v>
      </c>
      <c r="L54" s="657">
        <f t="shared" si="48"/>
        <v>0</v>
      </c>
      <c r="M54" s="657">
        <f t="shared" si="48"/>
        <v>0</v>
      </c>
      <c r="N54" s="657">
        <f t="shared" si="48"/>
        <v>0</v>
      </c>
      <c r="O54" s="657">
        <f t="shared" si="48"/>
        <v>0</v>
      </c>
      <c r="P54" s="657">
        <f t="shared" si="48"/>
        <v>0</v>
      </c>
      <c r="Q54" s="657">
        <f t="shared" si="48"/>
        <v>0</v>
      </c>
      <c r="R54" s="769">
        <f>SUM(R55,R58,R66)</f>
        <v>0</v>
      </c>
      <c r="S54" s="656">
        <f t="shared" ref="S54" si="49">SUM(S55,S58,S66)</f>
        <v>450</v>
      </c>
      <c r="T54" s="644">
        <f>SUM(T55,T58,T66)</f>
        <v>0</v>
      </c>
      <c r="U54" s="657">
        <f>SUM(U55,U58,U66)</f>
        <v>450</v>
      </c>
      <c r="V54" s="657">
        <f t="shared" ref="V54:AA54" si="50">SUM(V55,V58,V66)</f>
        <v>0</v>
      </c>
      <c r="W54" s="657">
        <f t="shared" si="50"/>
        <v>0</v>
      </c>
      <c r="X54" s="657">
        <f t="shared" si="50"/>
        <v>0</v>
      </c>
      <c r="Y54" s="657">
        <f t="shared" si="50"/>
        <v>0</v>
      </c>
      <c r="Z54" s="769">
        <f t="shared" si="50"/>
        <v>0</v>
      </c>
      <c r="AA54" s="656">
        <f t="shared" si="50"/>
        <v>0</v>
      </c>
      <c r="AB54" s="644">
        <f>SUM(AB55,AB58,AB66)</f>
        <v>0</v>
      </c>
      <c r="AC54" s="657">
        <f t="shared" ref="AC54:AF54" si="51">SUM(AC55,AC58,AC66)</f>
        <v>0</v>
      </c>
      <c r="AD54" s="657">
        <f t="shared" si="51"/>
        <v>0</v>
      </c>
      <c r="AE54" s="657">
        <f t="shared" si="51"/>
        <v>0</v>
      </c>
      <c r="AF54" s="769">
        <f t="shared" si="51"/>
        <v>0</v>
      </c>
      <c r="AG54" s="770">
        <f>SUM(AG55,AG58,AG66)</f>
        <v>0</v>
      </c>
    </row>
    <row r="55" spans="1:33" x14ac:dyDescent="0.25">
      <c r="A55" s="771">
        <v>1110</v>
      </c>
      <c r="B55" s="717" t="s">
        <v>53</v>
      </c>
      <c r="C55" s="705">
        <f t="shared" ref="C55:E55" si="52">SUM(C56:C57)</f>
        <v>0</v>
      </c>
      <c r="D55" s="772">
        <f t="shared" si="52"/>
        <v>0</v>
      </c>
      <c r="E55" s="773">
        <f t="shared" si="52"/>
        <v>0</v>
      </c>
      <c r="F55" s="772">
        <f>SUM(F56:F57)</f>
        <v>0</v>
      </c>
      <c r="G55" s="774">
        <f>SUM(G56:G57)</f>
        <v>0</v>
      </c>
      <c r="H55" s="774">
        <f>SUM(H56:H57)</f>
        <v>0</v>
      </c>
      <c r="I55" s="774">
        <f t="shared" ref="I55:Q55" si="53">SUM(I56:I57)</f>
        <v>0</v>
      </c>
      <c r="J55" s="774">
        <f t="shared" si="53"/>
        <v>0</v>
      </c>
      <c r="K55" s="774">
        <f t="shared" si="53"/>
        <v>0</v>
      </c>
      <c r="L55" s="774">
        <f t="shared" si="53"/>
        <v>0</v>
      </c>
      <c r="M55" s="774">
        <f t="shared" si="53"/>
        <v>0</v>
      </c>
      <c r="N55" s="774">
        <f t="shared" si="53"/>
        <v>0</v>
      </c>
      <c r="O55" s="774">
        <f t="shared" si="53"/>
        <v>0</v>
      </c>
      <c r="P55" s="774">
        <f t="shared" si="53"/>
        <v>0</v>
      </c>
      <c r="Q55" s="774">
        <f t="shared" si="53"/>
        <v>0</v>
      </c>
      <c r="R55" s="773">
        <f>SUM(R56:R57)</f>
        <v>0</v>
      </c>
      <c r="S55" s="775">
        <f t="shared" ref="S55" si="54">SUM(S56:S57)</f>
        <v>0</v>
      </c>
      <c r="T55" s="772">
        <f>SUM(T56:T57)</f>
        <v>0</v>
      </c>
      <c r="U55" s="774">
        <f>SUM(U56:U57)</f>
        <v>0</v>
      </c>
      <c r="V55" s="774">
        <f t="shared" ref="V55:AA55" si="55">SUM(V56:V57)</f>
        <v>0</v>
      </c>
      <c r="W55" s="774">
        <f t="shared" si="55"/>
        <v>0</v>
      </c>
      <c r="X55" s="774">
        <f t="shared" si="55"/>
        <v>0</v>
      </c>
      <c r="Y55" s="774">
        <f t="shared" si="55"/>
        <v>0</v>
      </c>
      <c r="Z55" s="773">
        <f t="shared" si="55"/>
        <v>0</v>
      </c>
      <c r="AA55" s="775">
        <f t="shared" si="55"/>
        <v>0</v>
      </c>
      <c r="AB55" s="772">
        <f>SUM(AB56:AB57)</f>
        <v>0</v>
      </c>
      <c r="AC55" s="774">
        <f t="shared" ref="AC55:AF55" si="56">SUM(AC56:AC57)</f>
        <v>0</v>
      </c>
      <c r="AD55" s="774">
        <f t="shared" si="56"/>
        <v>0</v>
      </c>
      <c r="AE55" s="774">
        <f t="shared" si="56"/>
        <v>0</v>
      </c>
      <c r="AF55" s="773">
        <f t="shared" si="56"/>
        <v>0</v>
      </c>
      <c r="AG55" s="776">
        <f>SUM(AG56:AG57)</f>
        <v>0</v>
      </c>
    </row>
    <row r="56" spans="1:33" x14ac:dyDescent="0.25">
      <c r="A56" s="612">
        <v>1111</v>
      </c>
      <c r="B56" s="661" t="s">
        <v>54</v>
      </c>
      <c r="C56" s="613">
        <f>SUM(E56,S56,AA56)</f>
        <v>0</v>
      </c>
      <c r="D56" s="662">
        <f>SUM(F56,T56,AB56)</f>
        <v>0</v>
      </c>
      <c r="E56" s="777">
        <f>SUM(F56:R56)</f>
        <v>0</v>
      </c>
      <c r="F56" s="66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7"/>
      <c r="S56" s="779">
        <f>SUM(T56:Z56)</f>
        <v>0</v>
      </c>
      <c r="T56" s="668"/>
      <c r="U56" s="778"/>
      <c r="V56" s="778"/>
      <c r="W56" s="778"/>
      <c r="X56" s="778"/>
      <c r="Y56" s="778"/>
      <c r="Z56" s="777"/>
      <c r="AA56" s="779">
        <f>SUM(AB56:AF56)</f>
        <v>0</v>
      </c>
      <c r="AB56" s="668"/>
      <c r="AC56" s="778"/>
      <c r="AD56" s="778"/>
      <c r="AE56" s="778"/>
      <c r="AF56" s="777"/>
      <c r="AG56" s="780"/>
    </row>
    <row r="57" spans="1:33" ht="24" customHeight="1" x14ac:dyDescent="0.25">
      <c r="A57" s="621">
        <v>1119</v>
      </c>
      <c r="B57" s="672" t="s">
        <v>55</v>
      </c>
      <c r="C57" s="622">
        <f>SUM(E57,S57,AA57)</f>
        <v>0</v>
      </c>
      <c r="D57" s="673">
        <f>SUM(F57,T57,AB57)</f>
        <v>0</v>
      </c>
      <c r="E57" s="781">
        <f>SUM(F57:R57)</f>
        <v>0</v>
      </c>
      <c r="F57" s="679"/>
      <c r="G57" s="782"/>
      <c r="H57" s="782"/>
      <c r="I57" s="782"/>
      <c r="J57" s="782"/>
      <c r="K57" s="782"/>
      <c r="L57" s="782"/>
      <c r="M57" s="782"/>
      <c r="N57" s="782"/>
      <c r="O57" s="782"/>
      <c r="P57" s="782"/>
      <c r="Q57" s="782"/>
      <c r="R57" s="781"/>
      <c r="S57" s="783">
        <f>SUM(T57:Z57)</f>
        <v>0</v>
      </c>
      <c r="T57" s="679"/>
      <c r="U57" s="782"/>
      <c r="V57" s="782"/>
      <c r="W57" s="782"/>
      <c r="X57" s="782"/>
      <c r="Y57" s="782"/>
      <c r="Z57" s="781"/>
      <c r="AA57" s="783">
        <f>SUM(AB57:AF57)</f>
        <v>0</v>
      </c>
      <c r="AB57" s="679"/>
      <c r="AC57" s="782"/>
      <c r="AD57" s="782"/>
      <c r="AE57" s="782"/>
      <c r="AF57" s="781"/>
      <c r="AG57" s="784"/>
    </row>
    <row r="58" spans="1:33" ht="23.25" customHeight="1" x14ac:dyDescent="0.25">
      <c r="A58" s="785">
        <v>1140</v>
      </c>
      <c r="B58" s="672" t="s">
        <v>56</v>
      </c>
      <c r="C58" s="622">
        <f t="shared" ref="C58:E58" si="57">SUM(C59:C65)</f>
        <v>0</v>
      </c>
      <c r="D58" s="673">
        <f t="shared" si="57"/>
        <v>0</v>
      </c>
      <c r="E58" s="786">
        <f t="shared" si="57"/>
        <v>0</v>
      </c>
      <c r="F58" s="673">
        <f>SUM(F59:F65)</f>
        <v>0</v>
      </c>
      <c r="G58" s="787">
        <f>SUM(G59:G65)</f>
        <v>0</v>
      </c>
      <c r="H58" s="787">
        <f>SUM(H59:H65)</f>
        <v>0</v>
      </c>
      <c r="I58" s="787">
        <f t="shared" ref="I58:Q58" si="58">SUM(I59:I65)</f>
        <v>0</v>
      </c>
      <c r="J58" s="787">
        <f t="shared" si="58"/>
        <v>0</v>
      </c>
      <c r="K58" s="787">
        <f t="shared" si="58"/>
        <v>0</v>
      </c>
      <c r="L58" s="787">
        <f t="shared" si="58"/>
        <v>0</v>
      </c>
      <c r="M58" s="787">
        <f t="shared" si="58"/>
        <v>0</v>
      </c>
      <c r="N58" s="787">
        <f t="shared" si="58"/>
        <v>0</v>
      </c>
      <c r="O58" s="787">
        <f t="shared" si="58"/>
        <v>0</v>
      </c>
      <c r="P58" s="787">
        <f t="shared" si="58"/>
        <v>0</v>
      </c>
      <c r="Q58" s="787">
        <f t="shared" si="58"/>
        <v>0</v>
      </c>
      <c r="R58" s="786">
        <f>SUM(R59:R65)</f>
        <v>0</v>
      </c>
      <c r="S58" s="788">
        <f t="shared" ref="S58" si="59">SUM(S59:S65)</f>
        <v>0</v>
      </c>
      <c r="T58" s="673">
        <f>SUM(T59:T65)</f>
        <v>0</v>
      </c>
      <c r="U58" s="787">
        <f>SUM(U59:U65)</f>
        <v>0</v>
      </c>
      <c r="V58" s="787">
        <f t="shared" ref="V58:AA58" si="60">SUM(V59:V65)</f>
        <v>0</v>
      </c>
      <c r="W58" s="787">
        <f t="shared" si="60"/>
        <v>0</v>
      </c>
      <c r="X58" s="787">
        <f t="shared" si="60"/>
        <v>0</v>
      </c>
      <c r="Y58" s="787">
        <f t="shared" si="60"/>
        <v>0</v>
      </c>
      <c r="Z58" s="786">
        <f t="shared" si="60"/>
        <v>0</v>
      </c>
      <c r="AA58" s="788">
        <f t="shared" si="60"/>
        <v>0</v>
      </c>
      <c r="AB58" s="673">
        <f>SUM(AB59:AB65)</f>
        <v>0</v>
      </c>
      <c r="AC58" s="787">
        <f t="shared" ref="AC58:AF58" si="61">SUM(AC59:AC65)</f>
        <v>0</v>
      </c>
      <c r="AD58" s="787">
        <f t="shared" si="61"/>
        <v>0</v>
      </c>
      <c r="AE58" s="787">
        <f t="shared" si="61"/>
        <v>0</v>
      </c>
      <c r="AF58" s="786">
        <f t="shared" si="61"/>
        <v>0</v>
      </c>
      <c r="AG58" s="789">
        <f>SUM(AG59:AG65)</f>
        <v>0</v>
      </c>
    </row>
    <row r="59" spans="1:33" x14ac:dyDescent="0.25">
      <c r="A59" s="621">
        <v>1141</v>
      </c>
      <c r="B59" s="672" t="s">
        <v>57</v>
      </c>
      <c r="C59" s="622">
        <f t="shared" ref="C59:D66" si="62">SUM(E59,S59,AA59)</f>
        <v>0</v>
      </c>
      <c r="D59" s="673">
        <f t="shared" si="62"/>
        <v>0</v>
      </c>
      <c r="E59" s="781">
        <f>SUM(F59:R59)</f>
        <v>0</v>
      </c>
      <c r="F59" s="679"/>
      <c r="G59" s="782"/>
      <c r="H59" s="782"/>
      <c r="I59" s="782"/>
      <c r="J59" s="782"/>
      <c r="K59" s="782"/>
      <c r="L59" s="782"/>
      <c r="M59" s="782"/>
      <c r="N59" s="782"/>
      <c r="O59" s="782"/>
      <c r="P59" s="782"/>
      <c r="Q59" s="782"/>
      <c r="R59" s="781"/>
      <c r="S59" s="783">
        <f>SUM(T59:Z59)</f>
        <v>0</v>
      </c>
      <c r="T59" s="679"/>
      <c r="U59" s="782"/>
      <c r="V59" s="782"/>
      <c r="W59" s="782"/>
      <c r="X59" s="782"/>
      <c r="Y59" s="782"/>
      <c r="Z59" s="781"/>
      <c r="AA59" s="783">
        <f t="shared" ref="AA59:AA66" si="63">SUM(AB59:AF59)</f>
        <v>0</v>
      </c>
      <c r="AB59" s="679"/>
      <c r="AC59" s="782"/>
      <c r="AD59" s="782"/>
      <c r="AE59" s="782"/>
      <c r="AF59" s="781"/>
      <c r="AG59" s="784"/>
    </row>
    <row r="60" spans="1:33" ht="24.75" customHeight="1" x14ac:dyDescent="0.25">
      <c r="A60" s="621">
        <v>1142</v>
      </c>
      <c r="B60" s="672" t="s">
        <v>58</v>
      </c>
      <c r="C60" s="622">
        <f t="shared" si="62"/>
        <v>0</v>
      </c>
      <c r="D60" s="673">
        <f t="shared" si="62"/>
        <v>0</v>
      </c>
      <c r="E60" s="781">
        <f t="shared" ref="E60:E65" si="64">SUM(F60:R60)</f>
        <v>0</v>
      </c>
      <c r="F60" s="679"/>
      <c r="G60" s="782"/>
      <c r="H60" s="782"/>
      <c r="I60" s="782"/>
      <c r="J60" s="782"/>
      <c r="K60" s="782"/>
      <c r="L60" s="782"/>
      <c r="M60" s="782"/>
      <c r="N60" s="782"/>
      <c r="O60" s="782"/>
      <c r="P60" s="782"/>
      <c r="Q60" s="782"/>
      <c r="R60" s="781"/>
      <c r="S60" s="783">
        <f t="shared" ref="S60:S74" si="65">SUM(T60:Z60)</f>
        <v>0</v>
      </c>
      <c r="T60" s="679"/>
      <c r="U60" s="782"/>
      <c r="V60" s="782"/>
      <c r="W60" s="782"/>
      <c r="X60" s="782"/>
      <c r="Y60" s="782"/>
      <c r="Z60" s="781"/>
      <c r="AA60" s="783">
        <f t="shared" si="63"/>
        <v>0</v>
      </c>
      <c r="AB60" s="679"/>
      <c r="AC60" s="782"/>
      <c r="AD60" s="782"/>
      <c r="AE60" s="782"/>
      <c r="AF60" s="781"/>
      <c r="AG60" s="784"/>
    </row>
    <row r="61" spans="1:33" ht="24" x14ac:dyDescent="0.25">
      <c r="A61" s="621">
        <v>1145</v>
      </c>
      <c r="B61" s="672" t="s">
        <v>59</v>
      </c>
      <c r="C61" s="622">
        <f t="shared" si="62"/>
        <v>0</v>
      </c>
      <c r="D61" s="673">
        <f t="shared" si="62"/>
        <v>0</v>
      </c>
      <c r="E61" s="781">
        <f t="shared" si="64"/>
        <v>0</v>
      </c>
      <c r="F61" s="679"/>
      <c r="G61" s="782"/>
      <c r="H61" s="782"/>
      <c r="I61" s="782"/>
      <c r="J61" s="782"/>
      <c r="K61" s="782"/>
      <c r="L61" s="782"/>
      <c r="M61" s="782"/>
      <c r="N61" s="782"/>
      <c r="O61" s="782"/>
      <c r="P61" s="782"/>
      <c r="Q61" s="782"/>
      <c r="R61" s="781"/>
      <c r="S61" s="783">
        <f t="shared" si="65"/>
        <v>0</v>
      </c>
      <c r="T61" s="679"/>
      <c r="U61" s="782"/>
      <c r="V61" s="782"/>
      <c r="W61" s="782"/>
      <c r="X61" s="782"/>
      <c r="Y61" s="782"/>
      <c r="Z61" s="781"/>
      <c r="AA61" s="783">
        <f t="shared" si="63"/>
        <v>0</v>
      </c>
      <c r="AB61" s="679"/>
      <c r="AC61" s="782"/>
      <c r="AD61" s="782"/>
      <c r="AE61" s="782"/>
      <c r="AF61" s="781"/>
      <c r="AG61" s="784"/>
    </row>
    <row r="62" spans="1:33" ht="27.75" customHeight="1" x14ac:dyDescent="0.25">
      <c r="A62" s="621">
        <v>1146</v>
      </c>
      <c r="B62" s="672" t="s">
        <v>60</v>
      </c>
      <c r="C62" s="622">
        <f t="shared" si="62"/>
        <v>0</v>
      </c>
      <c r="D62" s="673">
        <f t="shared" si="62"/>
        <v>0</v>
      </c>
      <c r="E62" s="781">
        <f t="shared" si="64"/>
        <v>0</v>
      </c>
      <c r="F62" s="679"/>
      <c r="G62" s="782"/>
      <c r="H62" s="782"/>
      <c r="I62" s="782"/>
      <c r="J62" s="782"/>
      <c r="K62" s="782"/>
      <c r="L62" s="782"/>
      <c r="M62" s="782"/>
      <c r="N62" s="782"/>
      <c r="O62" s="782"/>
      <c r="P62" s="782"/>
      <c r="Q62" s="782"/>
      <c r="R62" s="781"/>
      <c r="S62" s="783">
        <f t="shared" si="65"/>
        <v>0</v>
      </c>
      <c r="T62" s="679"/>
      <c r="U62" s="782"/>
      <c r="V62" s="782"/>
      <c r="W62" s="782"/>
      <c r="X62" s="782"/>
      <c r="Y62" s="782"/>
      <c r="Z62" s="781"/>
      <c r="AA62" s="783">
        <f t="shared" si="63"/>
        <v>0</v>
      </c>
      <c r="AB62" s="679"/>
      <c r="AC62" s="782"/>
      <c r="AD62" s="782"/>
      <c r="AE62" s="782"/>
      <c r="AF62" s="781"/>
      <c r="AG62" s="784"/>
    </row>
    <row r="63" spans="1:33" x14ac:dyDescent="0.25">
      <c r="A63" s="621">
        <v>1147</v>
      </c>
      <c r="B63" s="672" t="s">
        <v>61</v>
      </c>
      <c r="C63" s="622">
        <f t="shared" si="62"/>
        <v>0</v>
      </c>
      <c r="D63" s="673">
        <f t="shared" si="62"/>
        <v>0</v>
      </c>
      <c r="E63" s="781">
        <f t="shared" si="64"/>
        <v>0</v>
      </c>
      <c r="F63" s="679"/>
      <c r="G63" s="782"/>
      <c r="H63" s="782"/>
      <c r="I63" s="782"/>
      <c r="J63" s="782"/>
      <c r="K63" s="782"/>
      <c r="L63" s="782"/>
      <c r="M63" s="782"/>
      <c r="N63" s="782"/>
      <c r="O63" s="782"/>
      <c r="P63" s="782"/>
      <c r="Q63" s="782"/>
      <c r="R63" s="781"/>
      <c r="S63" s="783">
        <f t="shared" si="65"/>
        <v>0</v>
      </c>
      <c r="T63" s="679"/>
      <c r="U63" s="782"/>
      <c r="V63" s="782"/>
      <c r="W63" s="782"/>
      <c r="X63" s="782"/>
      <c r="Y63" s="782"/>
      <c r="Z63" s="781"/>
      <c r="AA63" s="783">
        <f t="shared" si="63"/>
        <v>0</v>
      </c>
      <c r="AB63" s="679"/>
      <c r="AC63" s="782"/>
      <c r="AD63" s="782"/>
      <c r="AE63" s="782"/>
      <c r="AF63" s="781"/>
      <c r="AG63" s="784"/>
    </row>
    <row r="64" spans="1:33" x14ac:dyDescent="0.25">
      <c r="A64" s="621">
        <v>1148</v>
      </c>
      <c r="B64" s="672" t="s">
        <v>298</v>
      </c>
      <c r="C64" s="622">
        <f t="shared" si="62"/>
        <v>0</v>
      </c>
      <c r="D64" s="673">
        <f t="shared" si="62"/>
        <v>0</v>
      </c>
      <c r="E64" s="781">
        <f t="shared" si="64"/>
        <v>0</v>
      </c>
      <c r="F64" s="679"/>
      <c r="G64" s="782"/>
      <c r="H64" s="782"/>
      <c r="I64" s="782"/>
      <c r="J64" s="782"/>
      <c r="K64" s="782"/>
      <c r="L64" s="782"/>
      <c r="M64" s="782"/>
      <c r="N64" s="782"/>
      <c r="O64" s="782"/>
      <c r="P64" s="782"/>
      <c r="Q64" s="782"/>
      <c r="R64" s="781"/>
      <c r="S64" s="783">
        <f t="shared" si="65"/>
        <v>0</v>
      </c>
      <c r="T64" s="679"/>
      <c r="U64" s="782"/>
      <c r="V64" s="782"/>
      <c r="W64" s="782"/>
      <c r="X64" s="782"/>
      <c r="Y64" s="782"/>
      <c r="Z64" s="781"/>
      <c r="AA64" s="783">
        <f t="shared" si="63"/>
        <v>0</v>
      </c>
      <c r="AB64" s="679"/>
      <c r="AC64" s="782"/>
      <c r="AD64" s="782"/>
      <c r="AE64" s="782"/>
      <c r="AF64" s="781"/>
      <c r="AG64" s="784"/>
    </row>
    <row r="65" spans="1:33" ht="37.5" customHeight="1" x14ac:dyDescent="0.25">
      <c r="A65" s="621">
        <v>1149</v>
      </c>
      <c r="B65" s="672" t="s">
        <v>62</v>
      </c>
      <c r="C65" s="622">
        <f t="shared" si="62"/>
        <v>0</v>
      </c>
      <c r="D65" s="673">
        <f t="shared" si="62"/>
        <v>0</v>
      </c>
      <c r="E65" s="781">
        <f t="shared" si="64"/>
        <v>0</v>
      </c>
      <c r="F65" s="679"/>
      <c r="G65" s="782"/>
      <c r="H65" s="782"/>
      <c r="I65" s="782"/>
      <c r="J65" s="782"/>
      <c r="K65" s="782"/>
      <c r="L65" s="782"/>
      <c r="M65" s="782"/>
      <c r="N65" s="782"/>
      <c r="O65" s="782"/>
      <c r="P65" s="782"/>
      <c r="Q65" s="782"/>
      <c r="R65" s="781"/>
      <c r="S65" s="783">
        <f t="shared" si="65"/>
        <v>0</v>
      </c>
      <c r="T65" s="679"/>
      <c r="U65" s="782"/>
      <c r="V65" s="782"/>
      <c r="W65" s="782"/>
      <c r="X65" s="782"/>
      <c r="Y65" s="782"/>
      <c r="Z65" s="781"/>
      <c r="AA65" s="783">
        <f t="shared" si="63"/>
        <v>0</v>
      </c>
      <c r="AB65" s="679"/>
      <c r="AC65" s="782"/>
      <c r="AD65" s="782"/>
      <c r="AE65" s="782"/>
      <c r="AF65" s="781"/>
      <c r="AG65" s="784"/>
    </row>
    <row r="66" spans="1:33" ht="36" x14ac:dyDescent="0.25">
      <c r="A66" s="771">
        <v>1150</v>
      </c>
      <c r="B66" s="717" t="s">
        <v>63</v>
      </c>
      <c r="C66" s="705">
        <f t="shared" si="62"/>
        <v>806</v>
      </c>
      <c r="D66" s="772">
        <f t="shared" si="62"/>
        <v>0</v>
      </c>
      <c r="E66" s="781">
        <f>SUM(F66:R66)</f>
        <v>356</v>
      </c>
      <c r="F66" s="725"/>
      <c r="G66" s="790">
        <v>356</v>
      </c>
      <c r="H66" s="790"/>
      <c r="I66" s="790"/>
      <c r="J66" s="790"/>
      <c r="K66" s="790"/>
      <c r="L66" s="790"/>
      <c r="M66" s="790"/>
      <c r="N66" s="790"/>
      <c r="O66" s="790"/>
      <c r="P66" s="790"/>
      <c r="Q66" s="790"/>
      <c r="R66" s="791"/>
      <c r="S66" s="783">
        <f t="shared" si="65"/>
        <v>450</v>
      </c>
      <c r="T66" s="725"/>
      <c r="U66" s="790">
        <v>450</v>
      </c>
      <c r="V66" s="790"/>
      <c r="W66" s="790"/>
      <c r="X66" s="790"/>
      <c r="Y66" s="790"/>
      <c r="Z66" s="791"/>
      <c r="AA66" s="792">
        <f t="shared" si="63"/>
        <v>0</v>
      </c>
      <c r="AB66" s="725"/>
      <c r="AC66" s="790"/>
      <c r="AD66" s="790"/>
      <c r="AE66" s="790"/>
      <c r="AF66" s="791"/>
      <c r="AG66" s="793"/>
    </row>
    <row r="67" spans="1:33" ht="36" x14ac:dyDescent="0.25">
      <c r="A67" s="642">
        <v>1200</v>
      </c>
      <c r="B67" s="768" t="s">
        <v>64</v>
      </c>
      <c r="C67" s="710">
        <f t="shared" ref="C67:E67" si="66">SUM(C68:C69)</f>
        <v>0</v>
      </c>
      <c r="D67" s="644">
        <f t="shared" si="66"/>
        <v>0</v>
      </c>
      <c r="E67" s="769">
        <f t="shared" si="66"/>
        <v>0</v>
      </c>
      <c r="F67" s="644">
        <f>SUM(F68:F69)</f>
        <v>0</v>
      </c>
      <c r="G67" s="657">
        <f>SUM(G68:G69)</f>
        <v>0</v>
      </c>
      <c r="H67" s="657">
        <f>SUM(H68:H69)</f>
        <v>0</v>
      </c>
      <c r="I67" s="657">
        <f t="shared" ref="I67:Q67" si="67">SUM(I68:I69)</f>
        <v>0</v>
      </c>
      <c r="J67" s="657">
        <f t="shared" si="67"/>
        <v>0</v>
      </c>
      <c r="K67" s="657">
        <f t="shared" si="67"/>
        <v>0</v>
      </c>
      <c r="L67" s="657">
        <f t="shared" si="67"/>
        <v>0</v>
      </c>
      <c r="M67" s="657">
        <f t="shared" si="67"/>
        <v>0</v>
      </c>
      <c r="N67" s="657">
        <f t="shared" si="67"/>
        <v>0</v>
      </c>
      <c r="O67" s="657">
        <f t="shared" si="67"/>
        <v>0</v>
      </c>
      <c r="P67" s="657">
        <f t="shared" si="67"/>
        <v>0</v>
      </c>
      <c r="Q67" s="657">
        <f t="shared" si="67"/>
        <v>0</v>
      </c>
      <c r="R67" s="769">
        <f>SUM(R68:R69)</f>
        <v>0</v>
      </c>
      <c r="S67" s="656">
        <f t="shared" ref="S67" si="68">SUM(S68:S69)</f>
        <v>0</v>
      </c>
      <c r="T67" s="644">
        <f>SUM(T68:T69)</f>
        <v>0</v>
      </c>
      <c r="U67" s="657">
        <f>SUM(U68:U69)</f>
        <v>0</v>
      </c>
      <c r="V67" s="657">
        <f t="shared" ref="V67:AA67" si="69">SUM(V68:V69)</f>
        <v>0</v>
      </c>
      <c r="W67" s="657">
        <f t="shared" si="69"/>
        <v>0</v>
      </c>
      <c r="X67" s="657">
        <f t="shared" si="69"/>
        <v>0</v>
      </c>
      <c r="Y67" s="657">
        <f t="shared" si="69"/>
        <v>0</v>
      </c>
      <c r="Z67" s="769">
        <f t="shared" si="69"/>
        <v>0</v>
      </c>
      <c r="AA67" s="656">
        <f t="shared" si="69"/>
        <v>0</v>
      </c>
      <c r="AB67" s="644">
        <f>SUM(AB68:AB69)</f>
        <v>0</v>
      </c>
      <c r="AC67" s="657">
        <f t="shared" ref="AC67:AF67" si="70">SUM(AC68:AC69)</f>
        <v>0</v>
      </c>
      <c r="AD67" s="657">
        <f t="shared" si="70"/>
        <v>0</v>
      </c>
      <c r="AE67" s="657">
        <f t="shared" si="70"/>
        <v>0</v>
      </c>
      <c r="AF67" s="769">
        <f t="shared" si="70"/>
        <v>0</v>
      </c>
      <c r="AG67" s="794">
        <f>SUM(AG68:AG69)</f>
        <v>0</v>
      </c>
    </row>
    <row r="68" spans="1:33" ht="24" x14ac:dyDescent="0.25">
      <c r="A68" s="795">
        <v>1210</v>
      </c>
      <c r="B68" s="661" t="s">
        <v>65</v>
      </c>
      <c r="C68" s="613">
        <f>SUM(E68,S68,AA68)</f>
        <v>0</v>
      </c>
      <c r="D68" s="662">
        <f>SUM(F68,T68,AB68)</f>
        <v>0</v>
      </c>
      <c r="E68" s="777">
        <f>SUM(F68:R68)</f>
        <v>0</v>
      </c>
      <c r="F68" s="668"/>
      <c r="G68" s="778"/>
      <c r="H68" s="778"/>
      <c r="I68" s="778"/>
      <c r="J68" s="778"/>
      <c r="K68" s="778"/>
      <c r="L68" s="778"/>
      <c r="M68" s="778"/>
      <c r="N68" s="778"/>
      <c r="O68" s="778"/>
      <c r="P68" s="778"/>
      <c r="Q68" s="778"/>
      <c r="R68" s="777"/>
      <c r="S68" s="779">
        <f t="shared" si="65"/>
        <v>0</v>
      </c>
      <c r="T68" s="668"/>
      <c r="U68" s="778"/>
      <c r="V68" s="778"/>
      <c r="W68" s="778"/>
      <c r="X68" s="778"/>
      <c r="Y68" s="778"/>
      <c r="Z68" s="777"/>
      <c r="AA68" s="779">
        <f>SUM(AB68:AF68)</f>
        <v>0</v>
      </c>
      <c r="AB68" s="668"/>
      <c r="AC68" s="778"/>
      <c r="AD68" s="778"/>
      <c r="AE68" s="778"/>
      <c r="AF68" s="777"/>
      <c r="AG68" s="780"/>
    </row>
    <row r="69" spans="1:33" ht="24" x14ac:dyDescent="0.25">
      <c r="A69" s="785">
        <v>1220</v>
      </c>
      <c r="B69" s="672" t="s">
        <v>66</v>
      </c>
      <c r="C69" s="622">
        <f t="shared" ref="C69:E69" si="71">SUM(C70:C74)</f>
        <v>0</v>
      </c>
      <c r="D69" s="673">
        <f t="shared" si="71"/>
        <v>0</v>
      </c>
      <c r="E69" s="786">
        <f t="shared" si="71"/>
        <v>0</v>
      </c>
      <c r="F69" s="673">
        <f>SUM(F70:F74)</f>
        <v>0</v>
      </c>
      <c r="G69" s="787">
        <f>SUM(G70:G74)</f>
        <v>0</v>
      </c>
      <c r="H69" s="787">
        <f>SUM(H70:H74)</f>
        <v>0</v>
      </c>
      <c r="I69" s="787">
        <f t="shared" ref="I69:Q69" si="72">SUM(I70:I74)</f>
        <v>0</v>
      </c>
      <c r="J69" s="787">
        <f t="shared" si="72"/>
        <v>0</v>
      </c>
      <c r="K69" s="787">
        <f t="shared" si="72"/>
        <v>0</v>
      </c>
      <c r="L69" s="787">
        <f t="shared" si="72"/>
        <v>0</v>
      </c>
      <c r="M69" s="787">
        <f t="shared" si="72"/>
        <v>0</v>
      </c>
      <c r="N69" s="787">
        <f t="shared" si="72"/>
        <v>0</v>
      </c>
      <c r="O69" s="787">
        <f t="shared" si="72"/>
        <v>0</v>
      </c>
      <c r="P69" s="787">
        <f t="shared" si="72"/>
        <v>0</v>
      </c>
      <c r="Q69" s="787">
        <f t="shared" si="72"/>
        <v>0</v>
      </c>
      <c r="R69" s="786">
        <f>SUM(R70:R74)</f>
        <v>0</v>
      </c>
      <c r="S69" s="788">
        <f t="shared" ref="S69" si="73">SUM(S70:S74)</f>
        <v>0</v>
      </c>
      <c r="T69" s="673">
        <f>SUM(T70:T74)</f>
        <v>0</v>
      </c>
      <c r="U69" s="787">
        <f>SUM(U70:U74)</f>
        <v>0</v>
      </c>
      <c r="V69" s="787">
        <f t="shared" ref="V69:AA69" si="74">SUM(V70:V74)</f>
        <v>0</v>
      </c>
      <c r="W69" s="787">
        <f t="shared" si="74"/>
        <v>0</v>
      </c>
      <c r="X69" s="787">
        <f t="shared" si="74"/>
        <v>0</v>
      </c>
      <c r="Y69" s="787">
        <f t="shared" si="74"/>
        <v>0</v>
      </c>
      <c r="Z69" s="786">
        <f t="shared" si="74"/>
        <v>0</v>
      </c>
      <c r="AA69" s="788">
        <f t="shared" si="74"/>
        <v>0</v>
      </c>
      <c r="AB69" s="673">
        <f>SUM(AB70:AB74)</f>
        <v>0</v>
      </c>
      <c r="AC69" s="787">
        <f t="shared" ref="AC69:AF69" si="75">SUM(AC70:AC74)</f>
        <v>0</v>
      </c>
      <c r="AD69" s="787">
        <f t="shared" si="75"/>
        <v>0</v>
      </c>
      <c r="AE69" s="787">
        <f t="shared" si="75"/>
        <v>0</v>
      </c>
      <c r="AF69" s="786">
        <f t="shared" si="75"/>
        <v>0</v>
      </c>
      <c r="AG69" s="789">
        <f>SUM(AG70:AG74)</f>
        <v>0</v>
      </c>
    </row>
    <row r="70" spans="1:33" ht="60" x14ac:dyDescent="0.25">
      <c r="A70" s="621">
        <v>1221</v>
      </c>
      <c r="B70" s="672" t="s">
        <v>299</v>
      </c>
      <c r="C70" s="622">
        <f t="shared" ref="C70:D74" si="76">SUM(E70,S70,AA70)</f>
        <v>0</v>
      </c>
      <c r="D70" s="673">
        <f t="shared" si="76"/>
        <v>0</v>
      </c>
      <c r="E70" s="781">
        <f>SUM(F70:R70)</f>
        <v>0</v>
      </c>
      <c r="F70" s="679"/>
      <c r="G70" s="782"/>
      <c r="H70" s="782"/>
      <c r="I70" s="782"/>
      <c r="J70" s="782"/>
      <c r="K70" s="782"/>
      <c r="L70" s="782"/>
      <c r="M70" s="782"/>
      <c r="N70" s="782"/>
      <c r="O70" s="782"/>
      <c r="P70" s="782"/>
      <c r="Q70" s="782"/>
      <c r="R70" s="781"/>
      <c r="S70" s="783">
        <f t="shared" si="65"/>
        <v>0</v>
      </c>
      <c r="T70" s="679"/>
      <c r="U70" s="782"/>
      <c r="V70" s="782"/>
      <c r="W70" s="782"/>
      <c r="X70" s="782"/>
      <c r="Y70" s="782"/>
      <c r="Z70" s="781"/>
      <c r="AA70" s="783">
        <f t="shared" ref="AA70:AA74" si="77">SUM(AB70:AF70)</f>
        <v>0</v>
      </c>
      <c r="AB70" s="679"/>
      <c r="AC70" s="782"/>
      <c r="AD70" s="782"/>
      <c r="AE70" s="782"/>
      <c r="AF70" s="781"/>
      <c r="AG70" s="784"/>
    </row>
    <row r="71" spans="1:33" x14ac:dyDescent="0.25">
      <c r="A71" s="621">
        <v>1223</v>
      </c>
      <c r="B71" s="672" t="s">
        <v>67</v>
      </c>
      <c r="C71" s="622">
        <f t="shared" si="76"/>
        <v>0</v>
      </c>
      <c r="D71" s="673">
        <f t="shared" si="76"/>
        <v>0</v>
      </c>
      <c r="E71" s="781">
        <f t="shared" ref="E71:E73" si="78">SUM(F71:R71)</f>
        <v>0</v>
      </c>
      <c r="F71" s="679"/>
      <c r="G71" s="782"/>
      <c r="H71" s="782"/>
      <c r="I71" s="782"/>
      <c r="J71" s="782"/>
      <c r="K71" s="782"/>
      <c r="L71" s="782"/>
      <c r="M71" s="782"/>
      <c r="N71" s="782"/>
      <c r="O71" s="782"/>
      <c r="P71" s="782"/>
      <c r="Q71" s="782"/>
      <c r="R71" s="781"/>
      <c r="S71" s="783">
        <f t="shared" si="65"/>
        <v>0</v>
      </c>
      <c r="T71" s="679"/>
      <c r="U71" s="782"/>
      <c r="V71" s="782"/>
      <c r="W71" s="782"/>
      <c r="X71" s="782"/>
      <c r="Y71" s="782"/>
      <c r="Z71" s="781"/>
      <c r="AA71" s="783">
        <f t="shared" si="77"/>
        <v>0</v>
      </c>
      <c r="AB71" s="679"/>
      <c r="AC71" s="782"/>
      <c r="AD71" s="782"/>
      <c r="AE71" s="782"/>
      <c r="AF71" s="781"/>
      <c r="AG71" s="784"/>
    </row>
    <row r="72" spans="1:33" x14ac:dyDescent="0.25">
      <c r="A72" s="621">
        <v>1225</v>
      </c>
      <c r="B72" s="672" t="s">
        <v>296</v>
      </c>
      <c r="C72" s="622">
        <f t="shared" si="76"/>
        <v>0</v>
      </c>
      <c r="D72" s="673">
        <f t="shared" si="76"/>
        <v>0</v>
      </c>
      <c r="E72" s="781">
        <f t="shared" si="78"/>
        <v>0</v>
      </c>
      <c r="F72" s="679"/>
      <c r="G72" s="782"/>
      <c r="H72" s="782"/>
      <c r="I72" s="782"/>
      <c r="J72" s="782"/>
      <c r="K72" s="782"/>
      <c r="L72" s="782"/>
      <c r="M72" s="782"/>
      <c r="N72" s="782"/>
      <c r="O72" s="782"/>
      <c r="P72" s="782"/>
      <c r="Q72" s="782"/>
      <c r="R72" s="781"/>
      <c r="S72" s="783">
        <f t="shared" si="65"/>
        <v>0</v>
      </c>
      <c r="T72" s="679"/>
      <c r="U72" s="782"/>
      <c r="V72" s="782"/>
      <c r="W72" s="782"/>
      <c r="X72" s="782"/>
      <c r="Y72" s="782"/>
      <c r="Z72" s="781"/>
      <c r="AA72" s="783">
        <f t="shared" si="77"/>
        <v>0</v>
      </c>
      <c r="AB72" s="679"/>
      <c r="AC72" s="782"/>
      <c r="AD72" s="782"/>
      <c r="AE72" s="782"/>
      <c r="AF72" s="781"/>
      <c r="AG72" s="784"/>
    </row>
    <row r="73" spans="1:33" ht="36" x14ac:dyDescent="0.25">
      <c r="A73" s="621">
        <v>1227</v>
      </c>
      <c r="B73" s="672" t="s">
        <v>68</v>
      </c>
      <c r="C73" s="622">
        <f t="shared" si="76"/>
        <v>0</v>
      </c>
      <c r="D73" s="673">
        <f t="shared" si="76"/>
        <v>0</v>
      </c>
      <c r="E73" s="781">
        <f t="shared" si="78"/>
        <v>0</v>
      </c>
      <c r="F73" s="679"/>
      <c r="G73" s="782"/>
      <c r="H73" s="782"/>
      <c r="I73" s="782"/>
      <c r="J73" s="782"/>
      <c r="K73" s="782"/>
      <c r="L73" s="782"/>
      <c r="M73" s="782"/>
      <c r="N73" s="782"/>
      <c r="O73" s="782"/>
      <c r="P73" s="782"/>
      <c r="Q73" s="782"/>
      <c r="R73" s="781"/>
      <c r="S73" s="783">
        <f t="shared" si="65"/>
        <v>0</v>
      </c>
      <c r="T73" s="679"/>
      <c r="U73" s="782"/>
      <c r="V73" s="782"/>
      <c r="W73" s="782"/>
      <c r="X73" s="782"/>
      <c r="Y73" s="782"/>
      <c r="Z73" s="781"/>
      <c r="AA73" s="783">
        <f t="shared" si="77"/>
        <v>0</v>
      </c>
      <c r="AB73" s="679"/>
      <c r="AC73" s="782"/>
      <c r="AD73" s="782"/>
      <c r="AE73" s="782"/>
      <c r="AF73" s="781"/>
      <c r="AG73" s="784"/>
    </row>
    <row r="74" spans="1:33" ht="60" x14ac:dyDescent="0.25">
      <c r="A74" s="621">
        <v>1228</v>
      </c>
      <c r="B74" s="672" t="s">
        <v>300</v>
      </c>
      <c r="C74" s="622">
        <f t="shared" si="76"/>
        <v>0</v>
      </c>
      <c r="D74" s="673">
        <f t="shared" si="76"/>
        <v>0</v>
      </c>
      <c r="E74" s="781">
        <f>SUM(F74:R74)</f>
        <v>0</v>
      </c>
      <c r="F74" s="679"/>
      <c r="G74" s="782"/>
      <c r="H74" s="782"/>
      <c r="I74" s="782"/>
      <c r="J74" s="782"/>
      <c r="K74" s="782"/>
      <c r="L74" s="782"/>
      <c r="M74" s="782"/>
      <c r="N74" s="782"/>
      <c r="O74" s="782"/>
      <c r="P74" s="782"/>
      <c r="Q74" s="782"/>
      <c r="R74" s="781"/>
      <c r="S74" s="783">
        <f t="shared" si="65"/>
        <v>0</v>
      </c>
      <c r="T74" s="679"/>
      <c r="U74" s="782"/>
      <c r="V74" s="782"/>
      <c r="W74" s="782"/>
      <c r="X74" s="782"/>
      <c r="Y74" s="782"/>
      <c r="Z74" s="781"/>
      <c r="AA74" s="783">
        <f t="shared" si="77"/>
        <v>0</v>
      </c>
      <c r="AB74" s="679"/>
      <c r="AC74" s="782"/>
      <c r="AD74" s="782"/>
      <c r="AE74" s="782"/>
      <c r="AF74" s="781"/>
      <c r="AG74" s="784"/>
    </row>
    <row r="75" spans="1:33" ht="15" customHeight="1" x14ac:dyDescent="0.25">
      <c r="A75" s="760">
        <v>2000</v>
      </c>
      <c r="B75" s="760" t="s">
        <v>69</v>
      </c>
      <c r="C75" s="761">
        <f t="shared" ref="C75:E75" si="79">SUM(C76,C83,C130,C164,C165,C172)</f>
        <v>2510</v>
      </c>
      <c r="D75" s="762">
        <f t="shared" si="79"/>
        <v>0</v>
      </c>
      <c r="E75" s="763">
        <f t="shared" si="79"/>
        <v>300</v>
      </c>
      <c r="F75" s="762">
        <f>SUM(F76,F83,F130,F164,F165,F172)</f>
        <v>0</v>
      </c>
      <c r="G75" s="764">
        <f>SUM(G76,G83,G130,G164,G165,G172)</f>
        <v>300</v>
      </c>
      <c r="H75" s="764">
        <f>SUM(H76,H83,H130,H164,H165,H172)</f>
        <v>0</v>
      </c>
      <c r="I75" s="764">
        <f t="shared" ref="I75:Q75" si="80">SUM(I76,I83,I130,I164,I165,I172)</f>
        <v>0</v>
      </c>
      <c r="J75" s="764">
        <f t="shared" si="80"/>
        <v>0</v>
      </c>
      <c r="K75" s="764">
        <f t="shared" si="80"/>
        <v>0</v>
      </c>
      <c r="L75" s="764">
        <f t="shared" si="80"/>
        <v>0</v>
      </c>
      <c r="M75" s="764">
        <f t="shared" si="80"/>
        <v>0</v>
      </c>
      <c r="N75" s="764">
        <f t="shared" si="80"/>
        <v>0</v>
      </c>
      <c r="O75" s="764">
        <f t="shared" si="80"/>
        <v>0</v>
      </c>
      <c r="P75" s="764">
        <f t="shared" si="80"/>
        <v>0</v>
      </c>
      <c r="Q75" s="764">
        <f t="shared" si="80"/>
        <v>0</v>
      </c>
      <c r="R75" s="763">
        <f>SUM(R76,R83,R130,R164,R165,R172)</f>
        <v>0</v>
      </c>
      <c r="S75" s="762">
        <f t="shared" ref="S75" si="81">SUM(S76,S83,S130,S164,S165,S172)</f>
        <v>2210</v>
      </c>
      <c r="T75" s="762">
        <f>SUM(T76,T83,T130,T164,T165,T172)</f>
        <v>0</v>
      </c>
      <c r="U75" s="764">
        <f>SUM(U76,U83,U130,U164,U165,U172)</f>
        <v>2210</v>
      </c>
      <c r="V75" s="764">
        <f t="shared" ref="V75:AA75" si="82">SUM(V76,V83,V130,V164,V165,V172)</f>
        <v>0</v>
      </c>
      <c r="W75" s="764">
        <f t="shared" si="82"/>
        <v>0</v>
      </c>
      <c r="X75" s="764">
        <f t="shared" si="82"/>
        <v>0</v>
      </c>
      <c r="Y75" s="764">
        <f t="shared" si="82"/>
        <v>0</v>
      </c>
      <c r="Z75" s="763">
        <f t="shared" si="82"/>
        <v>0</v>
      </c>
      <c r="AA75" s="762">
        <f t="shared" si="82"/>
        <v>0</v>
      </c>
      <c r="AB75" s="762">
        <f>SUM(AB76,AB83,AB130,AB164,AB165,AB172)</f>
        <v>0</v>
      </c>
      <c r="AC75" s="765">
        <f t="shared" ref="AC75:AF75" si="83">SUM(AC76,AC83,AC130,AC164,AC165,AC172)</f>
        <v>0</v>
      </c>
      <c r="AD75" s="765">
        <f t="shared" si="83"/>
        <v>0</v>
      </c>
      <c r="AE75" s="765">
        <f t="shared" si="83"/>
        <v>0</v>
      </c>
      <c r="AF75" s="766">
        <f t="shared" si="83"/>
        <v>0</v>
      </c>
      <c r="AG75" s="767">
        <f>SUM(AG76,AG83,AG130,AG164,AG165,AG172)</f>
        <v>0</v>
      </c>
    </row>
    <row r="76" spans="1:33" ht="24" x14ac:dyDescent="0.25">
      <c r="A76" s="642">
        <v>2100</v>
      </c>
      <c r="B76" s="768" t="s">
        <v>301</v>
      </c>
      <c r="C76" s="710">
        <f t="shared" ref="C76:E76" si="84">SUM(C77,C80)</f>
        <v>0</v>
      </c>
      <c r="D76" s="644">
        <f t="shared" si="84"/>
        <v>0</v>
      </c>
      <c r="E76" s="769">
        <f t="shared" si="84"/>
        <v>0</v>
      </c>
      <c r="F76" s="644">
        <f>SUM(F77,F80)</f>
        <v>0</v>
      </c>
      <c r="G76" s="657">
        <f>SUM(G77,G80)</f>
        <v>0</v>
      </c>
      <c r="H76" s="657">
        <f>SUM(H77,H80)</f>
        <v>0</v>
      </c>
      <c r="I76" s="657">
        <f t="shared" ref="I76:Q76" si="85">SUM(I77,I80)</f>
        <v>0</v>
      </c>
      <c r="J76" s="657">
        <f t="shared" si="85"/>
        <v>0</v>
      </c>
      <c r="K76" s="657">
        <f t="shared" si="85"/>
        <v>0</v>
      </c>
      <c r="L76" s="657">
        <f t="shared" si="85"/>
        <v>0</v>
      </c>
      <c r="M76" s="657">
        <f t="shared" si="85"/>
        <v>0</v>
      </c>
      <c r="N76" s="657">
        <f t="shared" si="85"/>
        <v>0</v>
      </c>
      <c r="O76" s="657">
        <f t="shared" si="85"/>
        <v>0</v>
      </c>
      <c r="P76" s="657">
        <f t="shared" si="85"/>
        <v>0</v>
      </c>
      <c r="Q76" s="657">
        <f t="shared" si="85"/>
        <v>0</v>
      </c>
      <c r="R76" s="769">
        <f>SUM(R77,R80)</f>
        <v>0</v>
      </c>
      <c r="S76" s="656">
        <f t="shared" ref="S76" si="86">SUM(S77,S80)</f>
        <v>0</v>
      </c>
      <c r="T76" s="644">
        <f>SUM(T77,T80)</f>
        <v>0</v>
      </c>
      <c r="U76" s="657">
        <f>SUM(U77,U80)</f>
        <v>0</v>
      </c>
      <c r="V76" s="657">
        <f t="shared" ref="V76:AA76" si="87">SUM(V77,V80)</f>
        <v>0</v>
      </c>
      <c r="W76" s="657">
        <f t="shared" si="87"/>
        <v>0</v>
      </c>
      <c r="X76" s="657">
        <f t="shared" si="87"/>
        <v>0</v>
      </c>
      <c r="Y76" s="657">
        <f t="shared" si="87"/>
        <v>0</v>
      </c>
      <c r="Z76" s="769">
        <f t="shared" si="87"/>
        <v>0</v>
      </c>
      <c r="AA76" s="656">
        <f t="shared" si="87"/>
        <v>0</v>
      </c>
      <c r="AB76" s="644">
        <f>SUM(AB77,AB80)</f>
        <v>0</v>
      </c>
      <c r="AC76" s="657">
        <f t="shared" ref="AC76:AF76" si="88">SUM(AC77,AC80)</f>
        <v>0</v>
      </c>
      <c r="AD76" s="657">
        <f t="shared" si="88"/>
        <v>0</v>
      </c>
      <c r="AE76" s="657">
        <f t="shared" si="88"/>
        <v>0</v>
      </c>
      <c r="AF76" s="769">
        <f t="shared" si="88"/>
        <v>0</v>
      </c>
      <c r="AG76" s="794">
        <f>SUM(AG77,AG80)</f>
        <v>0</v>
      </c>
    </row>
    <row r="77" spans="1:33" ht="24" x14ac:dyDescent="0.25">
      <c r="A77" s="795">
        <v>2110</v>
      </c>
      <c r="B77" s="661" t="s">
        <v>302</v>
      </c>
      <c r="C77" s="613">
        <f t="shared" ref="C77" si="89">SUM(C78:C79)</f>
        <v>0</v>
      </c>
      <c r="D77" s="662">
        <f t="shared" ref="D77:E77" si="90">SUM(D78:D79)</f>
        <v>0</v>
      </c>
      <c r="E77" s="796">
        <f t="shared" si="90"/>
        <v>0</v>
      </c>
      <c r="F77" s="662">
        <f>SUM(F78:F79)</f>
        <v>0</v>
      </c>
      <c r="G77" s="797">
        <f>SUM(G78:G79)</f>
        <v>0</v>
      </c>
      <c r="H77" s="797">
        <f>SUM(H78:H79)</f>
        <v>0</v>
      </c>
      <c r="I77" s="797">
        <f t="shared" ref="I77:Q77" si="91">SUM(I78:I79)</f>
        <v>0</v>
      </c>
      <c r="J77" s="797">
        <f t="shared" si="91"/>
        <v>0</v>
      </c>
      <c r="K77" s="797">
        <f t="shared" si="91"/>
        <v>0</v>
      </c>
      <c r="L77" s="797">
        <f t="shared" si="91"/>
        <v>0</v>
      </c>
      <c r="M77" s="797">
        <f t="shared" si="91"/>
        <v>0</v>
      </c>
      <c r="N77" s="797">
        <f t="shared" si="91"/>
        <v>0</v>
      </c>
      <c r="O77" s="797">
        <f t="shared" si="91"/>
        <v>0</v>
      </c>
      <c r="P77" s="797">
        <f t="shared" si="91"/>
        <v>0</v>
      </c>
      <c r="Q77" s="797">
        <f t="shared" si="91"/>
        <v>0</v>
      </c>
      <c r="R77" s="796">
        <f>SUM(R78:R79)</f>
        <v>0</v>
      </c>
      <c r="S77" s="798">
        <f t="shared" ref="S77" si="92">SUM(S78:S79)</f>
        <v>0</v>
      </c>
      <c r="T77" s="662">
        <f>SUM(T78:T79)</f>
        <v>0</v>
      </c>
      <c r="U77" s="797">
        <f>SUM(U78:U79)</f>
        <v>0</v>
      </c>
      <c r="V77" s="797">
        <f t="shared" ref="V77:AA77" si="93">SUM(V78:V79)</f>
        <v>0</v>
      </c>
      <c r="W77" s="797">
        <f t="shared" si="93"/>
        <v>0</v>
      </c>
      <c r="X77" s="797">
        <f t="shared" si="93"/>
        <v>0</v>
      </c>
      <c r="Y77" s="797">
        <f t="shared" si="93"/>
        <v>0</v>
      </c>
      <c r="Z77" s="796">
        <f t="shared" si="93"/>
        <v>0</v>
      </c>
      <c r="AA77" s="798">
        <f t="shared" si="93"/>
        <v>0</v>
      </c>
      <c r="AB77" s="662">
        <f>SUM(AB78:AB79)</f>
        <v>0</v>
      </c>
      <c r="AC77" s="797">
        <f t="shared" ref="AC77:AF77" si="94">SUM(AC78:AC79)</f>
        <v>0</v>
      </c>
      <c r="AD77" s="797">
        <f t="shared" si="94"/>
        <v>0</v>
      </c>
      <c r="AE77" s="797">
        <f t="shared" si="94"/>
        <v>0</v>
      </c>
      <c r="AF77" s="796">
        <f t="shared" si="94"/>
        <v>0</v>
      </c>
      <c r="AG77" s="799">
        <f>SUM(AG78:AG79)</f>
        <v>0</v>
      </c>
    </row>
    <row r="78" spans="1:33" x14ac:dyDescent="0.25">
      <c r="A78" s="621">
        <v>2111</v>
      </c>
      <c r="B78" s="672" t="s">
        <v>70</v>
      </c>
      <c r="C78" s="622">
        <f t="shared" ref="C78:D79" si="95">SUM(E78,S78,AA78)</f>
        <v>0</v>
      </c>
      <c r="D78" s="673">
        <f t="shared" si="95"/>
        <v>0</v>
      </c>
      <c r="E78" s="781">
        <f>SUM(F78:R78)</f>
        <v>0</v>
      </c>
      <c r="F78" s="679"/>
      <c r="G78" s="782"/>
      <c r="H78" s="782"/>
      <c r="I78" s="782"/>
      <c r="J78" s="782"/>
      <c r="K78" s="782"/>
      <c r="L78" s="782"/>
      <c r="M78" s="782"/>
      <c r="N78" s="782"/>
      <c r="O78" s="782"/>
      <c r="P78" s="782"/>
      <c r="Q78" s="782"/>
      <c r="R78" s="781"/>
      <c r="S78" s="783">
        <f t="shared" ref="S78:S79" si="96">SUM(T78:Z78)</f>
        <v>0</v>
      </c>
      <c r="T78" s="679"/>
      <c r="U78" s="782"/>
      <c r="V78" s="782"/>
      <c r="W78" s="782"/>
      <c r="X78" s="782"/>
      <c r="Y78" s="782"/>
      <c r="Z78" s="781"/>
      <c r="AA78" s="783">
        <f t="shared" ref="AA78:AA79" si="97">SUM(AB78:AF78)</f>
        <v>0</v>
      </c>
      <c r="AB78" s="679"/>
      <c r="AC78" s="782"/>
      <c r="AD78" s="782"/>
      <c r="AE78" s="782"/>
      <c r="AF78" s="781"/>
      <c r="AG78" s="784"/>
    </row>
    <row r="79" spans="1:33" ht="24" x14ac:dyDescent="0.25">
      <c r="A79" s="621">
        <v>2112</v>
      </c>
      <c r="B79" s="672" t="s">
        <v>303</v>
      </c>
      <c r="C79" s="622">
        <f t="shared" si="95"/>
        <v>0</v>
      </c>
      <c r="D79" s="673">
        <f t="shared" si="95"/>
        <v>0</v>
      </c>
      <c r="E79" s="781">
        <f>SUM(F79:R79)</f>
        <v>0</v>
      </c>
      <c r="F79" s="679"/>
      <c r="G79" s="782"/>
      <c r="H79" s="782"/>
      <c r="I79" s="782"/>
      <c r="J79" s="782"/>
      <c r="K79" s="782"/>
      <c r="L79" s="782"/>
      <c r="M79" s="782"/>
      <c r="N79" s="782"/>
      <c r="O79" s="782"/>
      <c r="P79" s="782"/>
      <c r="Q79" s="782"/>
      <c r="R79" s="781"/>
      <c r="S79" s="783">
        <f t="shared" si="96"/>
        <v>0</v>
      </c>
      <c r="T79" s="679"/>
      <c r="U79" s="782"/>
      <c r="V79" s="782"/>
      <c r="W79" s="782"/>
      <c r="X79" s="782"/>
      <c r="Y79" s="782"/>
      <c r="Z79" s="781"/>
      <c r="AA79" s="783">
        <f t="shared" si="97"/>
        <v>0</v>
      </c>
      <c r="AB79" s="679"/>
      <c r="AC79" s="782"/>
      <c r="AD79" s="782"/>
      <c r="AE79" s="782"/>
      <c r="AF79" s="781"/>
      <c r="AG79" s="784"/>
    </row>
    <row r="80" spans="1:33" ht="24" x14ac:dyDescent="0.25">
      <c r="A80" s="785">
        <v>2120</v>
      </c>
      <c r="B80" s="672" t="s">
        <v>304</v>
      </c>
      <c r="C80" s="622">
        <f t="shared" ref="C80:E80" si="98">SUM(C81:C82)</f>
        <v>0</v>
      </c>
      <c r="D80" s="673">
        <f t="shared" si="98"/>
        <v>0</v>
      </c>
      <c r="E80" s="786">
        <f t="shared" si="98"/>
        <v>0</v>
      </c>
      <c r="F80" s="673">
        <f>SUM(F81:F82)</f>
        <v>0</v>
      </c>
      <c r="G80" s="787">
        <f>SUM(G81:G82)</f>
        <v>0</v>
      </c>
      <c r="H80" s="787">
        <f>SUM(H81:H82)</f>
        <v>0</v>
      </c>
      <c r="I80" s="787">
        <f t="shared" ref="I80:Q80" si="99">SUM(I81:I82)</f>
        <v>0</v>
      </c>
      <c r="J80" s="787">
        <f t="shared" si="99"/>
        <v>0</v>
      </c>
      <c r="K80" s="787">
        <f t="shared" si="99"/>
        <v>0</v>
      </c>
      <c r="L80" s="787">
        <f t="shared" si="99"/>
        <v>0</v>
      </c>
      <c r="M80" s="787">
        <f t="shared" si="99"/>
        <v>0</v>
      </c>
      <c r="N80" s="787">
        <f t="shared" si="99"/>
        <v>0</v>
      </c>
      <c r="O80" s="787">
        <f t="shared" si="99"/>
        <v>0</v>
      </c>
      <c r="P80" s="787">
        <f t="shared" si="99"/>
        <v>0</v>
      </c>
      <c r="Q80" s="787">
        <f t="shared" si="99"/>
        <v>0</v>
      </c>
      <c r="R80" s="786">
        <f>SUM(R81:R82)</f>
        <v>0</v>
      </c>
      <c r="S80" s="788">
        <f t="shared" ref="S80" si="100">SUM(S81:S82)</f>
        <v>0</v>
      </c>
      <c r="T80" s="673">
        <f>SUM(T81:T82)</f>
        <v>0</v>
      </c>
      <c r="U80" s="787">
        <f>SUM(U81:U82)</f>
        <v>0</v>
      </c>
      <c r="V80" s="787">
        <f t="shared" ref="V80:AA80" si="101">SUM(V81:V82)</f>
        <v>0</v>
      </c>
      <c r="W80" s="787">
        <f t="shared" si="101"/>
        <v>0</v>
      </c>
      <c r="X80" s="787">
        <f t="shared" si="101"/>
        <v>0</v>
      </c>
      <c r="Y80" s="787">
        <f t="shared" si="101"/>
        <v>0</v>
      </c>
      <c r="Z80" s="786">
        <f t="shared" si="101"/>
        <v>0</v>
      </c>
      <c r="AA80" s="788">
        <f t="shared" si="101"/>
        <v>0</v>
      </c>
      <c r="AB80" s="673">
        <f>SUM(AB81:AB82)</f>
        <v>0</v>
      </c>
      <c r="AC80" s="787">
        <f t="shared" ref="AC80:AF80" si="102">SUM(AC81:AC82)</f>
        <v>0</v>
      </c>
      <c r="AD80" s="787">
        <f t="shared" si="102"/>
        <v>0</v>
      </c>
      <c r="AE80" s="787">
        <f t="shared" si="102"/>
        <v>0</v>
      </c>
      <c r="AF80" s="786">
        <f t="shared" si="102"/>
        <v>0</v>
      </c>
      <c r="AG80" s="789">
        <f>SUM(AG81:AG82)</f>
        <v>0</v>
      </c>
    </row>
    <row r="81" spans="1:33" x14ac:dyDescent="0.25">
      <c r="A81" s="621">
        <v>2121</v>
      </c>
      <c r="B81" s="672" t="s">
        <v>70</v>
      </c>
      <c r="C81" s="622">
        <f t="shared" ref="C81:D82" si="103">SUM(E81,S81,AA81)</f>
        <v>0</v>
      </c>
      <c r="D81" s="673">
        <f t="shared" si="103"/>
        <v>0</v>
      </c>
      <c r="E81" s="781">
        <f>SUM(F81:R81)</f>
        <v>0</v>
      </c>
      <c r="F81" s="679"/>
      <c r="G81" s="782"/>
      <c r="H81" s="782"/>
      <c r="I81" s="782"/>
      <c r="J81" s="782"/>
      <c r="K81" s="782"/>
      <c r="L81" s="782"/>
      <c r="M81" s="782"/>
      <c r="N81" s="782"/>
      <c r="O81" s="782"/>
      <c r="P81" s="782"/>
      <c r="Q81" s="782"/>
      <c r="R81" s="781"/>
      <c r="S81" s="783">
        <f t="shared" ref="S81:S82" si="104">SUM(T81:Z81)</f>
        <v>0</v>
      </c>
      <c r="T81" s="679"/>
      <c r="U81" s="782"/>
      <c r="V81" s="782"/>
      <c r="W81" s="782"/>
      <c r="X81" s="782"/>
      <c r="Y81" s="782"/>
      <c r="Z81" s="781"/>
      <c r="AA81" s="783">
        <f t="shared" ref="AA81:AA82" si="105">SUM(AB81:AF81)</f>
        <v>0</v>
      </c>
      <c r="AB81" s="679"/>
      <c r="AC81" s="782"/>
      <c r="AD81" s="782"/>
      <c r="AE81" s="782"/>
      <c r="AF81" s="781"/>
      <c r="AG81" s="784"/>
    </row>
    <row r="82" spans="1:33" ht="24" x14ac:dyDescent="0.25">
      <c r="A82" s="621">
        <v>2122</v>
      </c>
      <c r="B82" s="672" t="s">
        <v>303</v>
      </c>
      <c r="C82" s="622">
        <f t="shared" si="103"/>
        <v>0</v>
      </c>
      <c r="D82" s="673">
        <f t="shared" si="103"/>
        <v>0</v>
      </c>
      <c r="E82" s="781">
        <f>SUM(F82:R82)</f>
        <v>0</v>
      </c>
      <c r="F82" s="679"/>
      <c r="G82" s="782"/>
      <c r="H82" s="782"/>
      <c r="I82" s="782"/>
      <c r="J82" s="782"/>
      <c r="K82" s="782"/>
      <c r="L82" s="782"/>
      <c r="M82" s="782"/>
      <c r="N82" s="782"/>
      <c r="O82" s="782"/>
      <c r="P82" s="782"/>
      <c r="Q82" s="782"/>
      <c r="R82" s="781"/>
      <c r="S82" s="783">
        <f t="shared" si="104"/>
        <v>0</v>
      </c>
      <c r="T82" s="679"/>
      <c r="U82" s="782"/>
      <c r="V82" s="782"/>
      <c r="W82" s="782"/>
      <c r="X82" s="782"/>
      <c r="Y82" s="782"/>
      <c r="Z82" s="781"/>
      <c r="AA82" s="783">
        <f t="shared" si="105"/>
        <v>0</v>
      </c>
      <c r="AB82" s="679"/>
      <c r="AC82" s="782"/>
      <c r="AD82" s="782"/>
      <c r="AE82" s="782"/>
      <c r="AF82" s="781"/>
      <c r="AG82" s="784"/>
    </row>
    <row r="83" spans="1:33" x14ac:dyDescent="0.25">
      <c r="A83" s="642">
        <v>2200</v>
      </c>
      <c r="B83" s="768" t="s">
        <v>71</v>
      </c>
      <c r="C83" s="710">
        <f t="shared" ref="C83:E83" si="106">SUM(C84,C89,C95,C103,C112,C116,C122,C128)</f>
        <v>1243</v>
      </c>
      <c r="D83" s="644">
        <f t="shared" si="106"/>
        <v>0</v>
      </c>
      <c r="E83" s="769">
        <f t="shared" si="106"/>
        <v>43</v>
      </c>
      <c r="F83" s="644">
        <f>SUM(F84,F89,F95,F103,F112,F116,F122,F128)</f>
        <v>0</v>
      </c>
      <c r="G83" s="657">
        <f>SUM(G84,G89,G95,G103,G112,G116,G122,G128)</f>
        <v>43</v>
      </c>
      <c r="H83" s="657">
        <f>SUM(H84,H89,H95,H103,H112,H116,H122,H128)</f>
        <v>0</v>
      </c>
      <c r="I83" s="657">
        <f t="shared" ref="I83:Q83" si="107">SUM(I84,I89,I95,I103,I112,I116,I122,I128)</f>
        <v>0</v>
      </c>
      <c r="J83" s="657">
        <f t="shared" si="107"/>
        <v>0</v>
      </c>
      <c r="K83" s="657">
        <f t="shared" si="107"/>
        <v>0</v>
      </c>
      <c r="L83" s="657">
        <f t="shared" si="107"/>
        <v>0</v>
      </c>
      <c r="M83" s="657">
        <f t="shared" si="107"/>
        <v>0</v>
      </c>
      <c r="N83" s="657">
        <f t="shared" si="107"/>
        <v>0</v>
      </c>
      <c r="O83" s="657">
        <f t="shared" si="107"/>
        <v>0</v>
      </c>
      <c r="P83" s="657">
        <f t="shared" si="107"/>
        <v>0</v>
      </c>
      <c r="Q83" s="657">
        <f t="shared" si="107"/>
        <v>0</v>
      </c>
      <c r="R83" s="769">
        <f>SUM(R84,R89,R95,R103,R112,R116,R122,R128)</f>
        <v>0</v>
      </c>
      <c r="S83" s="656">
        <f t="shared" ref="S83" si="108">SUM(S84,S89,S95,S103,S112,S116,S122,S128)</f>
        <v>1200</v>
      </c>
      <c r="T83" s="644">
        <f>SUM(T84,T89,T95,T103,T112,T116,T122,T128)</f>
        <v>0</v>
      </c>
      <c r="U83" s="657">
        <f>SUM(U84,U89,U95,U103,U112,U116,U122,U128)</f>
        <v>1200</v>
      </c>
      <c r="V83" s="657">
        <f t="shared" ref="V83:AA83" si="109">SUM(V84,V89,V95,V103,V112,V116,V122,V128)</f>
        <v>0</v>
      </c>
      <c r="W83" s="657">
        <f t="shared" si="109"/>
        <v>0</v>
      </c>
      <c r="X83" s="657">
        <f t="shared" si="109"/>
        <v>0</v>
      </c>
      <c r="Y83" s="657">
        <f t="shared" si="109"/>
        <v>0</v>
      </c>
      <c r="Z83" s="769">
        <f t="shared" si="109"/>
        <v>0</v>
      </c>
      <c r="AA83" s="656">
        <f t="shared" si="109"/>
        <v>0</v>
      </c>
      <c r="AB83" s="644">
        <f>SUM(AB84,AB89,AB95,AB103,AB112,AB116,AB122,AB128)</f>
        <v>0</v>
      </c>
      <c r="AC83" s="657">
        <f t="shared" ref="AC83:AF83" si="110">SUM(AC84,AC89,AC95,AC103,AC112,AC116,AC122,AC128)</f>
        <v>0</v>
      </c>
      <c r="AD83" s="657">
        <f t="shared" si="110"/>
        <v>0</v>
      </c>
      <c r="AE83" s="657">
        <f t="shared" si="110"/>
        <v>0</v>
      </c>
      <c r="AF83" s="769">
        <f t="shared" si="110"/>
        <v>0</v>
      </c>
      <c r="AG83" s="800">
        <f>SUM(AG84,AG89,AG95,AG103,AG112,AG116,AG122,AG128)</f>
        <v>0</v>
      </c>
    </row>
    <row r="84" spans="1:33" ht="24" x14ac:dyDescent="0.25">
      <c r="A84" s="771">
        <v>2210</v>
      </c>
      <c r="B84" s="717" t="s">
        <v>72</v>
      </c>
      <c r="C84" s="705">
        <f t="shared" ref="C84:E84" si="111">SUM(C85:C88)</f>
        <v>0</v>
      </c>
      <c r="D84" s="772">
        <f t="shared" si="111"/>
        <v>0</v>
      </c>
      <c r="E84" s="773">
        <f t="shared" si="111"/>
        <v>0</v>
      </c>
      <c r="F84" s="772">
        <f>SUM(F85:F88)</f>
        <v>0</v>
      </c>
      <c r="G84" s="774">
        <f>SUM(G85:G88)</f>
        <v>0</v>
      </c>
      <c r="H84" s="774">
        <f>SUM(H85:H88)</f>
        <v>0</v>
      </c>
      <c r="I84" s="774">
        <f t="shared" ref="I84:Q84" si="112">SUM(I85:I88)</f>
        <v>0</v>
      </c>
      <c r="J84" s="774">
        <f t="shared" si="112"/>
        <v>0</v>
      </c>
      <c r="K84" s="774">
        <f t="shared" si="112"/>
        <v>0</v>
      </c>
      <c r="L84" s="774">
        <f t="shared" si="112"/>
        <v>0</v>
      </c>
      <c r="M84" s="774">
        <f t="shared" si="112"/>
        <v>0</v>
      </c>
      <c r="N84" s="774">
        <f t="shared" si="112"/>
        <v>0</v>
      </c>
      <c r="O84" s="774">
        <f t="shared" si="112"/>
        <v>0</v>
      </c>
      <c r="P84" s="774">
        <f t="shared" si="112"/>
        <v>0</v>
      </c>
      <c r="Q84" s="774">
        <f t="shared" si="112"/>
        <v>0</v>
      </c>
      <c r="R84" s="773">
        <f>SUM(R85:R88)</f>
        <v>0</v>
      </c>
      <c r="S84" s="775">
        <f t="shared" ref="S84" si="113">SUM(S85:S88)</f>
        <v>0</v>
      </c>
      <c r="T84" s="772">
        <f>SUM(T85:T88)</f>
        <v>0</v>
      </c>
      <c r="U84" s="774">
        <f>SUM(U85:U88)</f>
        <v>0</v>
      </c>
      <c r="V84" s="774">
        <f t="shared" ref="V84:AA84" si="114">SUM(V85:V88)</f>
        <v>0</v>
      </c>
      <c r="W84" s="774">
        <f t="shared" si="114"/>
        <v>0</v>
      </c>
      <c r="X84" s="774">
        <f t="shared" si="114"/>
        <v>0</v>
      </c>
      <c r="Y84" s="774">
        <f t="shared" si="114"/>
        <v>0</v>
      </c>
      <c r="Z84" s="773">
        <f t="shared" si="114"/>
        <v>0</v>
      </c>
      <c r="AA84" s="775">
        <f t="shared" si="114"/>
        <v>0</v>
      </c>
      <c r="AB84" s="772">
        <f>SUM(AB85:AB88)</f>
        <v>0</v>
      </c>
      <c r="AC84" s="774">
        <f t="shared" ref="AC84:AF84" si="115">SUM(AC85:AC88)</f>
        <v>0</v>
      </c>
      <c r="AD84" s="774">
        <f t="shared" si="115"/>
        <v>0</v>
      </c>
      <c r="AE84" s="774">
        <f t="shared" si="115"/>
        <v>0</v>
      </c>
      <c r="AF84" s="773">
        <f t="shared" si="115"/>
        <v>0</v>
      </c>
      <c r="AG84" s="776">
        <f>SUM(AG85:AG88)</f>
        <v>0</v>
      </c>
    </row>
    <row r="85" spans="1:33" ht="24" x14ac:dyDescent="0.25">
      <c r="A85" s="612">
        <v>2211</v>
      </c>
      <c r="B85" s="661" t="s">
        <v>73</v>
      </c>
      <c r="C85" s="613">
        <f t="shared" ref="C85:D88" si="116">SUM(E85,S85,AA85)</f>
        <v>0</v>
      </c>
      <c r="D85" s="662">
        <f t="shared" si="116"/>
        <v>0</v>
      </c>
      <c r="E85" s="777">
        <f>SUM(F85:R85)</f>
        <v>0</v>
      </c>
      <c r="F85" s="668"/>
      <c r="G85" s="778"/>
      <c r="H85" s="778"/>
      <c r="I85" s="778"/>
      <c r="J85" s="778"/>
      <c r="K85" s="778"/>
      <c r="L85" s="778"/>
      <c r="M85" s="778"/>
      <c r="N85" s="778"/>
      <c r="O85" s="778"/>
      <c r="P85" s="778"/>
      <c r="Q85" s="778"/>
      <c r="R85" s="777"/>
      <c r="S85" s="779">
        <f t="shared" ref="S85:S129" si="117">SUM(T85:Z85)</f>
        <v>0</v>
      </c>
      <c r="T85" s="668"/>
      <c r="U85" s="778"/>
      <c r="V85" s="778"/>
      <c r="W85" s="778"/>
      <c r="X85" s="778"/>
      <c r="Y85" s="778"/>
      <c r="Z85" s="777"/>
      <c r="AA85" s="779">
        <f t="shared" ref="AA85:AA88" si="118">SUM(AB85:AF85)</f>
        <v>0</v>
      </c>
      <c r="AB85" s="668"/>
      <c r="AC85" s="778"/>
      <c r="AD85" s="778"/>
      <c r="AE85" s="778"/>
      <c r="AF85" s="777"/>
      <c r="AG85" s="780"/>
    </row>
    <row r="86" spans="1:33" ht="36" x14ac:dyDescent="0.25">
      <c r="A86" s="621">
        <v>2212</v>
      </c>
      <c r="B86" s="672" t="s">
        <v>74</v>
      </c>
      <c r="C86" s="622">
        <f t="shared" si="116"/>
        <v>0</v>
      </c>
      <c r="D86" s="673">
        <f t="shared" si="116"/>
        <v>0</v>
      </c>
      <c r="E86" s="777">
        <f t="shared" ref="E86:E129" si="119">SUM(F86:R86)</f>
        <v>0</v>
      </c>
      <c r="F86" s="679"/>
      <c r="G86" s="782"/>
      <c r="H86" s="782"/>
      <c r="I86" s="782"/>
      <c r="J86" s="782"/>
      <c r="K86" s="782"/>
      <c r="L86" s="782"/>
      <c r="M86" s="782"/>
      <c r="N86" s="782"/>
      <c r="O86" s="782"/>
      <c r="P86" s="782"/>
      <c r="Q86" s="782"/>
      <c r="R86" s="781"/>
      <c r="S86" s="779">
        <f t="shared" si="117"/>
        <v>0</v>
      </c>
      <c r="T86" s="679"/>
      <c r="U86" s="782"/>
      <c r="V86" s="782"/>
      <c r="W86" s="782"/>
      <c r="X86" s="782"/>
      <c r="Y86" s="782"/>
      <c r="Z86" s="781"/>
      <c r="AA86" s="783">
        <f t="shared" si="118"/>
        <v>0</v>
      </c>
      <c r="AB86" s="679"/>
      <c r="AC86" s="782"/>
      <c r="AD86" s="782"/>
      <c r="AE86" s="782"/>
      <c r="AF86" s="781"/>
      <c r="AG86" s="784"/>
    </row>
    <row r="87" spans="1:33" ht="24" x14ac:dyDescent="0.25">
      <c r="A87" s="621">
        <v>2214</v>
      </c>
      <c r="B87" s="672" t="s">
        <v>75</v>
      </c>
      <c r="C87" s="622">
        <f t="shared" si="116"/>
        <v>0</v>
      </c>
      <c r="D87" s="673">
        <f t="shared" si="116"/>
        <v>0</v>
      </c>
      <c r="E87" s="777">
        <f t="shared" si="119"/>
        <v>0</v>
      </c>
      <c r="F87" s="679"/>
      <c r="G87" s="782"/>
      <c r="H87" s="782"/>
      <c r="I87" s="782"/>
      <c r="J87" s="782"/>
      <c r="K87" s="782"/>
      <c r="L87" s="782"/>
      <c r="M87" s="782"/>
      <c r="N87" s="782"/>
      <c r="O87" s="782"/>
      <c r="P87" s="782"/>
      <c r="Q87" s="782"/>
      <c r="R87" s="781"/>
      <c r="S87" s="779">
        <f t="shared" si="117"/>
        <v>0</v>
      </c>
      <c r="T87" s="679"/>
      <c r="U87" s="782"/>
      <c r="V87" s="782"/>
      <c r="W87" s="782"/>
      <c r="X87" s="782"/>
      <c r="Y87" s="782"/>
      <c r="Z87" s="781"/>
      <c r="AA87" s="783">
        <f t="shared" si="118"/>
        <v>0</v>
      </c>
      <c r="AB87" s="679"/>
      <c r="AC87" s="782"/>
      <c r="AD87" s="782"/>
      <c r="AE87" s="782"/>
      <c r="AF87" s="781"/>
      <c r="AG87" s="784"/>
    </row>
    <row r="88" spans="1:33" x14ac:dyDescent="0.25">
      <c r="A88" s="621">
        <v>2219</v>
      </c>
      <c r="B88" s="672" t="s">
        <v>76</v>
      </c>
      <c r="C88" s="622">
        <f t="shared" si="116"/>
        <v>0</v>
      </c>
      <c r="D88" s="673">
        <f t="shared" si="116"/>
        <v>0</v>
      </c>
      <c r="E88" s="777">
        <f t="shared" si="119"/>
        <v>0</v>
      </c>
      <c r="F88" s="679"/>
      <c r="G88" s="782"/>
      <c r="H88" s="782"/>
      <c r="I88" s="782"/>
      <c r="J88" s="782"/>
      <c r="K88" s="782"/>
      <c r="L88" s="782"/>
      <c r="M88" s="782"/>
      <c r="N88" s="782"/>
      <c r="O88" s="782"/>
      <c r="P88" s="782"/>
      <c r="Q88" s="782"/>
      <c r="R88" s="781"/>
      <c r="S88" s="779">
        <f t="shared" si="117"/>
        <v>0</v>
      </c>
      <c r="T88" s="679"/>
      <c r="U88" s="782"/>
      <c r="V88" s="782"/>
      <c r="W88" s="782"/>
      <c r="X88" s="782"/>
      <c r="Y88" s="782"/>
      <c r="Z88" s="781"/>
      <c r="AA88" s="783">
        <f t="shared" si="118"/>
        <v>0</v>
      </c>
      <c r="AB88" s="679"/>
      <c r="AC88" s="782"/>
      <c r="AD88" s="782"/>
      <c r="AE88" s="782"/>
      <c r="AF88" s="781"/>
      <c r="AG88" s="784"/>
    </row>
    <row r="89" spans="1:33" ht="24" x14ac:dyDescent="0.25">
      <c r="A89" s="785">
        <v>2220</v>
      </c>
      <c r="B89" s="672" t="s">
        <v>77</v>
      </c>
      <c r="C89" s="622">
        <f t="shared" ref="C89:E89" si="120">SUM(C90:C94)</f>
        <v>0</v>
      </c>
      <c r="D89" s="673">
        <f t="shared" si="120"/>
        <v>0</v>
      </c>
      <c r="E89" s="786">
        <f t="shared" si="120"/>
        <v>0</v>
      </c>
      <c r="F89" s="673">
        <f>SUM(F90:F94)</f>
        <v>0</v>
      </c>
      <c r="G89" s="787">
        <f>SUM(G90:G94)</f>
        <v>0</v>
      </c>
      <c r="H89" s="787">
        <f>SUM(H90:H94)</f>
        <v>0</v>
      </c>
      <c r="I89" s="787">
        <f t="shared" ref="I89:Q89" si="121">SUM(I90:I94)</f>
        <v>0</v>
      </c>
      <c r="J89" s="787">
        <f t="shared" si="121"/>
        <v>0</v>
      </c>
      <c r="K89" s="787">
        <f t="shared" si="121"/>
        <v>0</v>
      </c>
      <c r="L89" s="787">
        <f t="shared" si="121"/>
        <v>0</v>
      </c>
      <c r="M89" s="787">
        <f t="shared" si="121"/>
        <v>0</v>
      </c>
      <c r="N89" s="787">
        <f t="shared" si="121"/>
        <v>0</v>
      </c>
      <c r="O89" s="787">
        <f t="shared" si="121"/>
        <v>0</v>
      </c>
      <c r="P89" s="787">
        <f t="shared" si="121"/>
        <v>0</v>
      </c>
      <c r="Q89" s="787">
        <f t="shared" si="121"/>
        <v>0</v>
      </c>
      <c r="R89" s="786">
        <f>SUM(R90:R94)</f>
        <v>0</v>
      </c>
      <c r="S89" s="788">
        <f t="shared" ref="S89" si="122">SUM(S90:S94)</f>
        <v>0</v>
      </c>
      <c r="T89" s="673">
        <f>SUM(T90:T94)</f>
        <v>0</v>
      </c>
      <c r="U89" s="787">
        <f>SUM(U90:U94)</f>
        <v>0</v>
      </c>
      <c r="V89" s="787">
        <f t="shared" ref="V89:AA89" si="123">SUM(V90:V94)</f>
        <v>0</v>
      </c>
      <c r="W89" s="787">
        <f t="shared" si="123"/>
        <v>0</v>
      </c>
      <c r="X89" s="787">
        <f t="shared" si="123"/>
        <v>0</v>
      </c>
      <c r="Y89" s="787">
        <f t="shared" si="123"/>
        <v>0</v>
      </c>
      <c r="Z89" s="786">
        <f t="shared" si="123"/>
        <v>0</v>
      </c>
      <c r="AA89" s="788">
        <f t="shared" si="123"/>
        <v>0</v>
      </c>
      <c r="AB89" s="673">
        <f>SUM(AB90:AB94)</f>
        <v>0</v>
      </c>
      <c r="AC89" s="787">
        <f t="shared" ref="AC89:AF89" si="124">SUM(AC90:AC94)</f>
        <v>0</v>
      </c>
      <c r="AD89" s="787">
        <f t="shared" si="124"/>
        <v>0</v>
      </c>
      <c r="AE89" s="787">
        <f t="shared" si="124"/>
        <v>0</v>
      </c>
      <c r="AF89" s="786">
        <f t="shared" si="124"/>
        <v>0</v>
      </c>
      <c r="AG89" s="789">
        <f>SUM(AG90:AG94)</f>
        <v>0</v>
      </c>
    </row>
    <row r="90" spans="1:33" x14ac:dyDescent="0.25">
      <c r="A90" s="621">
        <v>2221</v>
      </c>
      <c r="B90" s="672" t="s">
        <v>78</v>
      </c>
      <c r="C90" s="622">
        <f t="shared" ref="C90:D94" si="125">SUM(E90,S90,AA90)</f>
        <v>0</v>
      </c>
      <c r="D90" s="673">
        <f t="shared" si="125"/>
        <v>0</v>
      </c>
      <c r="E90" s="781">
        <f t="shared" si="119"/>
        <v>0</v>
      </c>
      <c r="F90" s="679"/>
      <c r="G90" s="782"/>
      <c r="H90" s="782"/>
      <c r="I90" s="782"/>
      <c r="J90" s="782"/>
      <c r="K90" s="782"/>
      <c r="L90" s="782"/>
      <c r="M90" s="782"/>
      <c r="N90" s="782"/>
      <c r="O90" s="782"/>
      <c r="P90" s="782"/>
      <c r="Q90" s="782"/>
      <c r="R90" s="781"/>
      <c r="S90" s="783">
        <f t="shared" si="117"/>
        <v>0</v>
      </c>
      <c r="T90" s="679"/>
      <c r="U90" s="782"/>
      <c r="V90" s="782"/>
      <c r="W90" s="782"/>
      <c r="X90" s="782"/>
      <c r="Y90" s="782"/>
      <c r="Z90" s="781"/>
      <c r="AA90" s="783">
        <f t="shared" ref="AA90:AA94" si="126">SUM(AB90:AF90)</f>
        <v>0</v>
      </c>
      <c r="AB90" s="679"/>
      <c r="AC90" s="782"/>
      <c r="AD90" s="782"/>
      <c r="AE90" s="782"/>
      <c r="AF90" s="781"/>
      <c r="AG90" s="784"/>
    </row>
    <row r="91" spans="1:33" x14ac:dyDescent="0.25">
      <c r="A91" s="621">
        <v>2222</v>
      </c>
      <c r="B91" s="672" t="s">
        <v>79</v>
      </c>
      <c r="C91" s="622">
        <f t="shared" si="125"/>
        <v>0</v>
      </c>
      <c r="D91" s="673">
        <f t="shared" si="125"/>
        <v>0</v>
      </c>
      <c r="E91" s="781">
        <f t="shared" si="119"/>
        <v>0</v>
      </c>
      <c r="F91" s="679"/>
      <c r="G91" s="782"/>
      <c r="H91" s="782"/>
      <c r="I91" s="782"/>
      <c r="J91" s="782"/>
      <c r="K91" s="782"/>
      <c r="L91" s="782"/>
      <c r="M91" s="782"/>
      <c r="N91" s="782"/>
      <c r="O91" s="782"/>
      <c r="P91" s="782"/>
      <c r="Q91" s="782"/>
      <c r="R91" s="781"/>
      <c r="S91" s="783">
        <f t="shared" si="117"/>
        <v>0</v>
      </c>
      <c r="T91" s="679"/>
      <c r="U91" s="782"/>
      <c r="V91" s="782"/>
      <c r="W91" s="782"/>
      <c r="X91" s="782"/>
      <c r="Y91" s="782"/>
      <c r="Z91" s="781"/>
      <c r="AA91" s="783">
        <f t="shared" si="126"/>
        <v>0</v>
      </c>
      <c r="AB91" s="679"/>
      <c r="AC91" s="782"/>
      <c r="AD91" s="782"/>
      <c r="AE91" s="782"/>
      <c r="AF91" s="781"/>
      <c r="AG91" s="784"/>
    </row>
    <row r="92" spans="1:33" x14ac:dyDescent="0.25">
      <c r="A92" s="621">
        <v>2223</v>
      </c>
      <c r="B92" s="672" t="s">
        <v>80</v>
      </c>
      <c r="C92" s="622">
        <f t="shared" si="125"/>
        <v>0</v>
      </c>
      <c r="D92" s="673">
        <f t="shared" si="125"/>
        <v>0</v>
      </c>
      <c r="E92" s="781">
        <f t="shared" si="119"/>
        <v>0</v>
      </c>
      <c r="F92" s="679"/>
      <c r="G92" s="782"/>
      <c r="H92" s="782"/>
      <c r="I92" s="782"/>
      <c r="J92" s="782"/>
      <c r="K92" s="782"/>
      <c r="L92" s="782"/>
      <c r="M92" s="782"/>
      <c r="N92" s="782"/>
      <c r="O92" s="782"/>
      <c r="P92" s="782"/>
      <c r="Q92" s="782"/>
      <c r="R92" s="781"/>
      <c r="S92" s="783">
        <f t="shared" si="117"/>
        <v>0</v>
      </c>
      <c r="T92" s="679"/>
      <c r="U92" s="782"/>
      <c r="V92" s="782"/>
      <c r="W92" s="782"/>
      <c r="X92" s="782"/>
      <c r="Y92" s="782"/>
      <c r="Z92" s="781"/>
      <c r="AA92" s="783">
        <f t="shared" si="126"/>
        <v>0</v>
      </c>
      <c r="AB92" s="679"/>
      <c r="AC92" s="782"/>
      <c r="AD92" s="782"/>
      <c r="AE92" s="782"/>
      <c r="AF92" s="781"/>
      <c r="AG92" s="784"/>
    </row>
    <row r="93" spans="1:33" ht="48" x14ac:dyDescent="0.25">
      <c r="A93" s="621">
        <v>2224</v>
      </c>
      <c r="B93" s="672" t="s">
        <v>305</v>
      </c>
      <c r="C93" s="622">
        <f t="shared" si="125"/>
        <v>0</v>
      </c>
      <c r="D93" s="673">
        <f t="shared" si="125"/>
        <v>0</v>
      </c>
      <c r="E93" s="781">
        <f t="shared" si="119"/>
        <v>0</v>
      </c>
      <c r="F93" s="679"/>
      <c r="G93" s="782"/>
      <c r="H93" s="782"/>
      <c r="I93" s="782"/>
      <c r="J93" s="782"/>
      <c r="K93" s="782"/>
      <c r="L93" s="782"/>
      <c r="M93" s="782"/>
      <c r="N93" s="782"/>
      <c r="O93" s="782"/>
      <c r="P93" s="782"/>
      <c r="Q93" s="782"/>
      <c r="R93" s="781"/>
      <c r="S93" s="783">
        <f t="shared" si="117"/>
        <v>0</v>
      </c>
      <c r="T93" s="679"/>
      <c r="U93" s="782"/>
      <c r="V93" s="782"/>
      <c r="W93" s="782"/>
      <c r="X93" s="782"/>
      <c r="Y93" s="782"/>
      <c r="Z93" s="781"/>
      <c r="AA93" s="783">
        <f t="shared" si="126"/>
        <v>0</v>
      </c>
      <c r="AB93" s="679"/>
      <c r="AC93" s="782"/>
      <c r="AD93" s="782"/>
      <c r="AE93" s="782"/>
      <c r="AF93" s="781"/>
      <c r="AG93" s="784"/>
    </row>
    <row r="94" spans="1:33" ht="24" x14ac:dyDescent="0.25">
      <c r="A94" s="621">
        <v>2229</v>
      </c>
      <c r="B94" s="672" t="s">
        <v>81</v>
      </c>
      <c r="C94" s="622">
        <f t="shared" si="125"/>
        <v>0</v>
      </c>
      <c r="D94" s="673">
        <f t="shared" si="125"/>
        <v>0</v>
      </c>
      <c r="E94" s="781">
        <f t="shared" si="119"/>
        <v>0</v>
      </c>
      <c r="F94" s="679"/>
      <c r="G94" s="782"/>
      <c r="H94" s="782"/>
      <c r="I94" s="782"/>
      <c r="J94" s="782"/>
      <c r="K94" s="782"/>
      <c r="L94" s="782"/>
      <c r="M94" s="782"/>
      <c r="N94" s="782"/>
      <c r="O94" s="782"/>
      <c r="P94" s="782"/>
      <c r="Q94" s="782"/>
      <c r="R94" s="781"/>
      <c r="S94" s="783">
        <f t="shared" si="117"/>
        <v>0</v>
      </c>
      <c r="T94" s="679"/>
      <c r="U94" s="782"/>
      <c r="V94" s="782"/>
      <c r="W94" s="782"/>
      <c r="X94" s="782"/>
      <c r="Y94" s="782"/>
      <c r="Z94" s="781"/>
      <c r="AA94" s="783">
        <f t="shared" si="126"/>
        <v>0</v>
      </c>
      <c r="AB94" s="679"/>
      <c r="AC94" s="782"/>
      <c r="AD94" s="782"/>
      <c r="AE94" s="782"/>
      <c r="AF94" s="781"/>
      <c r="AG94" s="784"/>
    </row>
    <row r="95" spans="1:33" ht="36" x14ac:dyDescent="0.25">
      <c r="A95" s="785">
        <v>2230</v>
      </c>
      <c r="B95" s="672" t="s">
        <v>82</v>
      </c>
      <c r="C95" s="622">
        <f t="shared" ref="C95:E95" si="127">SUM(C96:C102)</f>
        <v>0</v>
      </c>
      <c r="D95" s="673">
        <f t="shared" si="127"/>
        <v>0</v>
      </c>
      <c r="E95" s="786">
        <f t="shared" si="127"/>
        <v>0</v>
      </c>
      <c r="F95" s="673">
        <f>SUM(F96:F102)</f>
        <v>0</v>
      </c>
      <c r="G95" s="787">
        <f>SUM(G96:G102)</f>
        <v>0</v>
      </c>
      <c r="H95" s="787">
        <f>SUM(H96:H102)</f>
        <v>0</v>
      </c>
      <c r="I95" s="787">
        <f t="shared" ref="I95:Q95" si="128">SUM(I96:I102)</f>
        <v>0</v>
      </c>
      <c r="J95" s="787">
        <f t="shared" si="128"/>
        <v>0</v>
      </c>
      <c r="K95" s="787">
        <f t="shared" si="128"/>
        <v>0</v>
      </c>
      <c r="L95" s="787">
        <f t="shared" si="128"/>
        <v>0</v>
      </c>
      <c r="M95" s="787">
        <f t="shared" si="128"/>
        <v>0</v>
      </c>
      <c r="N95" s="787">
        <f t="shared" si="128"/>
        <v>0</v>
      </c>
      <c r="O95" s="787">
        <f t="shared" si="128"/>
        <v>0</v>
      </c>
      <c r="P95" s="787">
        <f t="shared" si="128"/>
        <v>0</v>
      </c>
      <c r="Q95" s="787">
        <f t="shared" si="128"/>
        <v>0</v>
      </c>
      <c r="R95" s="786">
        <f>SUM(R96:R102)</f>
        <v>0</v>
      </c>
      <c r="S95" s="788">
        <f t="shared" ref="S95" si="129">SUM(S96:S102)</f>
        <v>0</v>
      </c>
      <c r="T95" s="673">
        <f>SUM(T96:T102)</f>
        <v>0</v>
      </c>
      <c r="U95" s="787">
        <f>SUM(U96:U102)</f>
        <v>0</v>
      </c>
      <c r="V95" s="787">
        <f t="shared" ref="V95:AA95" si="130">SUM(V96:V102)</f>
        <v>0</v>
      </c>
      <c r="W95" s="787">
        <f t="shared" si="130"/>
        <v>0</v>
      </c>
      <c r="X95" s="787">
        <f t="shared" si="130"/>
        <v>0</v>
      </c>
      <c r="Y95" s="787">
        <f t="shared" si="130"/>
        <v>0</v>
      </c>
      <c r="Z95" s="786">
        <f t="shared" si="130"/>
        <v>0</v>
      </c>
      <c r="AA95" s="788">
        <f t="shared" si="130"/>
        <v>0</v>
      </c>
      <c r="AB95" s="673">
        <f>SUM(AB96:AB102)</f>
        <v>0</v>
      </c>
      <c r="AC95" s="787">
        <f t="shared" ref="AC95:AF95" si="131">SUM(AC96:AC102)</f>
        <v>0</v>
      </c>
      <c r="AD95" s="787">
        <f t="shared" si="131"/>
        <v>0</v>
      </c>
      <c r="AE95" s="787">
        <f t="shared" si="131"/>
        <v>0</v>
      </c>
      <c r="AF95" s="786">
        <f t="shared" si="131"/>
        <v>0</v>
      </c>
      <c r="AG95" s="789">
        <f>SUM(AG96:AG102)</f>
        <v>0</v>
      </c>
    </row>
    <row r="96" spans="1:33" ht="24" x14ac:dyDescent="0.25">
      <c r="A96" s="621">
        <v>2231</v>
      </c>
      <c r="B96" s="672" t="s">
        <v>306</v>
      </c>
      <c r="C96" s="622">
        <f t="shared" ref="C96:D102" si="132">SUM(E96,S96,AA96)</f>
        <v>0</v>
      </c>
      <c r="D96" s="673">
        <f t="shared" si="132"/>
        <v>0</v>
      </c>
      <c r="E96" s="781">
        <f t="shared" si="119"/>
        <v>0</v>
      </c>
      <c r="F96" s="679"/>
      <c r="G96" s="782"/>
      <c r="H96" s="782"/>
      <c r="I96" s="782"/>
      <c r="J96" s="782"/>
      <c r="K96" s="782"/>
      <c r="L96" s="782"/>
      <c r="M96" s="782"/>
      <c r="N96" s="782"/>
      <c r="O96" s="782"/>
      <c r="P96" s="782"/>
      <c r="Q96" s="782"/>
      <c r="R96" s="781"/>
      <c r="S96" s="783">
        <f t="shared" si="117"/>
        <v>0</v>
      </c>
      <c r="T96" s="679"/>
      <c r="U96" s="782"/>
      <c r="V96" s="782"/>
      <c r="W96" s="782"/>
      <c r="X96" s="782"/>
      <c r="Y96" s="782"/>
      <c r="Z96" s="781"/>
      <c r="AA96" s="783">
        <f t="shared" ref="AA96:AA102" si="133">SUM(AB96:AF96)</f>
        <v>0</v>
      </c>
      <c r="AB96" s="679"/>
      <c r="AC96" s="782"/>
      <c r="AD96" s="782"/>
      <c r="AE96" s="782"/>
      <c r="AF96" s="781"/>
      <c r="AG96" s="784"/>
    </row>
    <row r="97" spans="1:33" ht="36" x14ac:dyDescent="0.25">
      <c r="A97" s="621">
        <v>2232</v>
      </c>
      <c r="B97" s="672" t="s">
        <v>83</v>
      </c>
      <c r="C97" s="622">
        <f t="shared" si="132"/>
        <v>0</v>
      </c>
      <c r="D97" s="673">
        <f t="shared" si="132"/>
        <v>0</v>
      </c>
      <c r="E97" s="781">
        <f t="shared" si="119"/>
        <v>0</v>
      </c>
      <c r="F97" s="679"/>
      <c r="G97" s="782"/>
      <c r="H97" s="782"/>
      <c r="I97" s="782"/>
      <c r="J97" s="782"/>
      <c r="K97" s="782"/>
      <c r="L97" s="782"/>
      <c r="M97" s="782"/>
      <c r="N97" s="782"/>
      <c r="O97" s="782"/>
      <c r="P97" s="782"/>
      <c r="Q97" s="782"/>
      <c r="R97" s="781"/>
      <c r="S97" s="783">
        <f t="shared" si="117"/>
        <v>0</v>
      </c>
      <c r="T97" s="679"/>
      <c r="U97" s="782"/>
      <c r="V97" s="782"/>
      <c r="W97" s="782"/>
      <c r="X97" s="782"/>
      <c r="Y97" s="782"/>
      <c r="Z97" s="781"/>
      <c r="AA97" s="783">
        <f t="shared" si="133"/>
        <v>0</v>
      </c>
      <c r="AB97" s="679"/>
      <c r="AC97" s="782"/>
      <c r="AD97" s="782"/>
      <c r="AE97" s="782"/>
      <c r="AF97" s="781"/>
      <c r="AG97" s="784"/>
    </row>
    <row r="98" spans="1:33" ht="24" x14ac:dyDescent="0.25">
      <c r="A98" s="612">
        <v>2233</v>
      </c>
      <c r="B98" s="661" t="s">
        <v>84</v>
      </c>
      <c r="C98" s="613">
        <f t="shared" si="132"/>
        <v>0</v>
      </c>
      <c r="D98" s="662">
        <f t="shared" si="132"/>
        <v>0</v>
      </c>
      <c r="E98" s="781">
        <f t="shared" si="119"/>
        <v>0</v>
      </c>
      <c r="F98" s="668"/>
      <c r="G98" s="778"/>
      <c r="H98" s="778"/>
      <c r="I98" s="778"/>
      <c r="J98" s="778"/>
      <c r="K98" s="778"/>
      <c r="L98" s="778"/>
      <c r="M98" s="778"/>
      <c r="N98" s="778"/>
      <c r="O98" s="778"/>
      <c r="P98" s="778"/>
      <c r="Q98" s="778"/>
      <c r="R98" s="777"/>
      <c r="S98" s="783">
        <f t="shared" si="117"/>
        <v>0</v>
      </c>
      <c r="T98" s="668"/>
      <c r="U98" s="778"/>
      <c r="V98" s="778"/>
      <c r="W98" s="778"/>
      <c r="X98" s="778"/>
      <c r="Y98" s="778"/>
      <c r="Z98" s="777"/>
      <c r="AA98" s="779">
        <f t="shared" si="133"/>
        <v>0</v>
      </c>
      <c r="AB98" s="668"/>
      <c r="AC98" s="778"/>
      <c r="AD98" s="778"/>
      <c r="AE98" s="778"/>
      <c r="AF98" s="777"/>
      <c r="AG98" s="780"/>
    </row>
    <row r="99" spans="1:33" ht="36" x14ac:dyDescent="0.25">
      <c r="A99" s="621">
        <v>2234</v>
      </c>
      <c r="B99" s="672" t="s">
        <v>85</v>
      </c>
      <c r="C99" s="622">
        <f t="shared" si="132"/>
        <v>0</v>
      </c>
      <c r="D99" s="673">
        <f t="shared" si="132"/>
        <v>0</v>
      </c>
      <c r="E99" s="781">
        <f t="shared" si="119"/>
        <v>0</v>
      </c>
      <c r="F99" s="679"/>
      <c r="G99" s="782"/>
      <c r="H99" s="782"/>
      <c r="I99" s="782"/>
      <c r="J99" s="782"/>
      <c r="K99" s="782"/>
      <c r="L99" s="782"/>
      <c r="M99" s="782"/>
      <c r="N99" s="782"/>
      <c r="O99" s="782"/>
      <c r="P99" s="782"/>
      <c r="Q99" s="782"/>
      <c r="R99" s="781"/>
      <c r="S99" s="783">
        <f t="shared" si="117"/>
        <v>0</v>
      </c>
      <c r="T99" s="679"/>
      <c r="U99" s="782"/>
      <c r="V99" s="782"/>
      <c r="W99" s="782"/>
      <c r="X99" s="782"/>
      <c r="Y99" s="782"/>
      <c r="Z99" s="781"/>
      <c r="AA99" s="783">
        <f t="shared" si="133"/>
        <v>0</v>
      </c>
      <c r="AB99" s="679"/>
      <c r="AC99" s="782"/>
      <c r="AD99" s="782"/>
      <c r="AE99" s="782"/>
      <c r="AF99" s="781"/>
      <c r="AG99" s="784"/>
    </row>
    <row r="100" spans="1:33" ht="24" x14ac:dyDescent="0.25">
      <c r="A100" s="621">
        <v>2235</v>
      </c>
      <c r="B100" s="672" t="s">
        <v>307</v>
      </c>
      <c r="C100" s="622">
        <f t="shared" si="132"/>
        <v>0</v>
      </c>
      <c r="D100" s="673">
        <f t="shared" si="132"/>
        <v>0</v>
      </c>
      <c r="E100" s="781">
        <f t="shared" si="119"/>
        <v>0</v>
      </c>
      <c r="F100" s="679"/>
      <c r="G100" s="782"/>
      <c r="H100" s="782"/>
      <c r="I100" s="782"/>
      <c r="J100" s="782"/>
      <c r="K100" s="782"/>
      <c r="L100" s="782"/>
      <c r="M100" s="782"/>
      <c r="N100" s="782"/>
      <c r="O100" s="782"/>
      <c r="P100" s="782"/>
      <c r="Q100" s="782"/>
      <c r="R100" s="781"/>
      <c r="S100" s="783">
        <f t="shared" si="117"/>
        <v>0</v>
      </c>
      <c r="T100" s="679"/>
      <c r="U100" s="782"/>
      <c r="V100" s="782"/>
      <c r="W100" s="782"/>
      <c r="X100" s="782"/>
      <c r="Y100" s="782"/>
      <c r="Z100" s="781"/>
      <c r="AA100" s="783">
        <f t="shared" si="133"/>
        <v>0</v>
      </c>
      <c r="AB100" s="679"/>
      <c r="AC100" s="782"/>
      <c r="AD100" s="782"/>
      <c r="AE100" s="782"/>
      <c r="AF100" s="781"/>
      <c r="AG100" s="784"/>
    </row>
    <row r="101" spans="1:33" x14ac:dyDescent="0.25">
      <c r="A101" s="621">
        <v>2236</v>
      </c>
      <c r="B101" s="672" t="s">
        <v>86</v>
      </c>
      <c r="C101" s="622">
        <f t="shared" si="132"/>
        <v>0</v>
      </c>
      <c r="D101" s="673">
        <f t="shared" si="132"/>
        <v>0</v>
      </c>
      <c r="E101" s="781">
        <f t="shared" si="119"/>
        <v>0</v>
      </c>
      <c r="F101" s="679"/>
      <c r="G101" s="782"/>
      <c r="H101" s="782"/>
      <c r="I101" s="782"/>
      <c r="J101" s="782"/>
      <c r="K101" s="782"/>
      <c r="L101" s="782"/>
      <c r="M101" s="782"/>
      <c r="N101" s="782"/>
      <c r="O101" s="782"/>
      <c r="P101" s="782"/>
      <c r="Q101" s="782"/>
      <c r="R101" s="781"/>
      <c r="S101" s="783">
        <f t="shared" si="117"/>
        <v>0</v>
      </c>
      <c r="T101" s="679"/>
      <c r="U101" s="782"/>
      <c r="V101" s="782"/>
      <c r="W101" s="782"/>
      <c r="X101" s="782"/>
      <c r="Y101" s="782"/>
      <c r="Z101" s="781"/>
      <c r="AA101" s="783">
        <f t="shared" si="133"/>
        <v>0</v>
      </c>
      <c r="AB101" s="679"/>
      <c r="AC101" s="782"/>
      <c r="AD101" s="782"/>
      <c r="AE101" s="782"/>
      <c r="AF101" s="781"/>
      <c r="AG101" s="784"/>
    </row>
    <row r="102" spans="1:33" ht="24" x14ac:dyDescent="0.25">
      <c r="A102" s="621">
        <v>2239</v>
      </c>
      <c r="B102" s="672" t="s">
        <v>87</v>
      </c>
      <c r="C102" s="622">
        <f t="shared" si="132"/>
        <v>0</v>
      </c>
      <c r="D102" s="673">
        <f t="shared" si="132"/>
        <v>0</v>
      </c>
      <c r="E102" s="781">
        <f t="shared" si="119"/>
        <v>0</v>
      </c>
      <c r="F102" s="679"/>
      <c r="G102" s="782"/>
      <c r="H102" s="782"/>
      <c r="I102" s="782"/>
      <c r="J102" s="782"/>
      <c r="K102" s="782"/>
      <c r="L102" s="782"/>
      <c r="M102" s="782"/>
      <c r="N102" s="782"/>
      <c r="O102" s="782"/>
      <c r="P102" s="782"/>
      <c r="Q102" s="782"/>
      <c r="R102" s="781"/>
      <c r="S102" s="783">
        <f t="shared" si="117"/>
        <v>0</v>
      </c>
      <c r="T102" s="679"/>
      <c r="U102" s="782"/>
      <c r="V102" s="782"/>
      <c r="W102" s="782"/>
      <c r="X102" s="782"/>
      <c r="Y102" s="782"/>
      <c r="Z102" s="781"/>
      <c r="AA102" s="783">
        <f t="shared" si="133"/>
        <v>0</v>
      </c>
      <c r="AB102" s="679"/>
      <c r="AC102" s="782"/>
      <c r="AD102" s="782"/>
      <c r="AE102" s="782"/>
      <c r="AF102" s="781"/>
      <c r="AG102" s="784"/>
    </row>
    <row r="103" spans="1:33" ht="36" x14ac:dyDescent="0.25">
      <c r="A103" s="785">
        <v>2240</v>
      </c>
      <c r="B103" s="672" t="s">
        <v>308</v>
      </c>
      <c r="C103" s="622">
        <f t="shared" ref="C103:E103" si="134">SUM(C104:C111)</f>
        <v>0</v>
      </c>
      <c r="D103" s="673">
        <f t="shared" si="134"/>
        <v>0</v>
      </c>
      <c r="E103" s="786">
        <f t="shared" si="134"/>
        <v>0</v>
      </c>
      <c r="F103" s="673">
        <f>SUM(F104:F111)</f>
        <v>0</v>
      </c>
      <c r="G103" s="787">
        <f>SUM(G104:G111)</f>
        <v>0</v>
      </c>
      <c r="H103" s="787">
        <f>SUM(H104:H111)</f>
        <v>0</v>
      </c>
      <c r="I103" s="787">
        <f t="shared" ref="I103:Q103" si="135">SUM(I104:I111)</f>
        <v>0</v>
      </c>
      <c r="J103" s="787">
        <f t="shared" si="135"/>
        <v>0</v>
      </c>
      <c r="K103" s="787">
        <f t="shared" si="135"/>
        <v>0</v>
      </c>
      <c r="L103" s="787">
        <f t="shared" si="135"/>
        <v>0</v>
      </c>
      <c r="M103" s="787">
        <f t="shared" si="135"/>
        <v>0</v>
      </c>
      <c r="N103" s="787">
        <f t="shared" si="135"/>
        <v>0</v>
      </c>
      <c r="O103" s="787">
        <f t="shared" si="135"/>
        <v>0</v>
      </c>
      <c r="P103" s="787">
        <f t="shared" si="135"/>
        <v>0</v>
      </c>
      <c r="Q103" s="787">
        <f t="shared" si="135"/>
        <v>0</v>
      </c>
      <c r="R103" s="786">
        <f>SUM(R104:R111)</f>
        <v>0</v>
      </c>
      <c r="S103" s="788">
        <f t="shared" ref="S103" si="136">SUM(S104:S111)</f>
        <v>0</v>
      </c>
      <c r="T103" s="673">
        <f>SUM(T104:T111)</f>
        <v>0</v>
      </c>
      <c r="U103" s="787">
        <f>SUM(U104:U111)</f>
        <v>0</v>
      </c>
      <c r="V103" s="787">
        <f t="shared" ref="V103:AA103" si="137">SUM(V104:V111)</f>
        <v>0</v>
      </c>
      <c r="W103" s="787">
        <f t="shared" si="137"/>
        <v>0</v>
      </c>
      <c r="X103" s="787">
        <f t="shared" si="137"/>
        <v>0</v>
      </c>
      <c r="Y103" s="787">
        <f t="shared" si="137"/>
        <v>0</v>
      </c>
      <c r="Z103" s="786">
        <f t="shared" si="137"/>
        <v>0</v>
      </c>
      <c r="AA103" s="788">
        <f t="shared" si="137"/>
        <v>0</v>
      </c>
      <c r="AB103" s="673">
        <f>SUM(AB104:AB111)</f>
        <v>0</v>
      </c>
      <c r="AC103" s="787">
        <f t="shared" ref="AC103:AF103" si="138">SUM(AC104:AC111)</f>
        <v>0</v>
      </c>
      <c r="AD103" s="787">
        <f t="shared" si="138"/>
        <v>0</v>
      </c>
      <c r="AE103" s="787">
        <f t="shared" si="138"/>
        <v>0</v>
      </c>
      <c r="AF103" s="786">
        <f t="shared" si="138"/>
        <v>0</v>
      </c>
      <c r="AG103" s="789">
        <f>SUM(AG104:AG111)</f>
        <v>0</v>
      </c>
    </row>
    <row r="104" spans="1:33" x14ac:dyDescent="0.25">
      <c r="A104" s="621">
        <v>2241</v>
      </c>
      <c r="B104" s="672" t="s">
        <v>88</v>
      </c>
      <c r="C104" s="622">
        <f t="shared" ref="C104:D111" si="139">SUM(E104,S104,AA104)</f>
        <v>0</v>
      </c>
      <c r="D104" s="673">
        <f t="shared" si="139"/>
        <v>0</v>
      </c>
      <c r="E104" s="781">
        <f t="shared" si="119"/>
        <v>0</v>
      </c>
      <c r="F104" s="679"/>
      <c r="G104" s="782"/>
      <c r="H104" s="782"/>
      <c r="I104" s="782"/>
      <c r="J104" s="782"/>
      <c r="K104" s="782"/>
      <c r="L104" s="782"/>
      <c r="M104" s="782"/>
      <c r="N104" s="782"/>
      <c r="O104" s="782"/>
      <c r="P104" s="782"/>
      <c r="Q104" s="782"/>
      <c r="R104" s="781"/>
      <c r="S104" s="783">
        <f t="shared" si="117"/>
        <v>0</v>
      </c>
      <c r="T104" s="679"/>
      <c r="U104" s="782"/>
      <c r="V104" s="782"/>
      <c r="W104" s="782"/>
      <c r="X104" s="782"/>
      <c r="Y104" s="782"/>
      <c r="Z104" s="781"/>
      <c r="AA104" s="783">
        <f t="shared" ref="AA104:AA111" si="140">SUM(AB104:AF104)</f>
        <v>0</v>
      </c>
      <c r="AB104" s="679"/>
      <c r="AC104" s="782"/>
      <c r="AD104" s="782"/>
      <c r="AE104" s="782"/>
      <c r="AF104" s="781"/>
      <c r="AG104" s="784"/>
    </row>
    <row r="105" spans="1:33" ht="24" x14ac:dyDescent="0.25">
      <c r="A105" s="621">
        <v>2242</v>
      </c>
      <c r="B105" s="672" t="s">
        <v>89</v>
      </c>
      <c r="C105" s="622">
        <f t="shared" si="139"/>
        <v>0</v>
      </c>
      <c r="D105" s="673">
        <f t="shared" si="139"/>
        <v>0</v>
      </c>
      <c r="E105" s="781">
        <f t="shared" si="119"/>
        <v>0</v>
      </c>
      <c r="F105" s="679"/>
      <c r="G105" s="782"/>
      <c r="H105" s="782"/>
      <c r="I105" s="782"/>
      <c r="J105" s="782"/>
      <c r="K105" s="782"/>
      <c r="L105" s="782"/>
      <c r="M105" s="782"/>
      <c r="N105" s="782"/>
      <c r="O105" s="782"/>
      <c r="P105" s="782"/>
      <c r="Q105" s="782"/>
      <c r="R105" s="781"/>
      <c r="S105" s="783">
        <f t="shared" si="117"/>
        <v>0</v>
      </c>
      <c r="T105" s="679"/>
      <c r="U105" s="782"/>
      <c r="V105" s="782"/>
      <c r="W105" s="782"/>
      <c r="X105" s="782"/>
      <c r="Y105" s="782"/>
      <c r="Z105" s="781"/>
      <c r="AA105" s="783">
        <f t="shared" si="140"/>
        <v>0</v>
      </c>
      <c r="AB105" s="679"/>
      <c r="AC105" s="782"/>
      <c r="AD105" s="782"/>
      <c r="AE105" s="782"/>
      <c r="AF105" s="781"/>
      <c r="AG105" s="784"/>
    </row>
    <row r="106" spans="1:33" ht="24" x14ac:dyDescent="0.25">
      <c r="A106" s="621">
        <v>2243</v>
      </c>
      <c r="B106" s="672" t="s">
        <v>90</v>
      </c>
      <c r="C106" s="622">
        <f t="shared" si="139"/>
        <v>0</v>
      </c>
      <c r="D106" s="673">
        <f t="shared" si="139"/>
        <v>0</v>
      </c>
      <c r="E106" s="781">
        <f t="shared" si="119"/>
        <v>0</v>
      </c>
      <c r="F106" s="679"/>
      <c r="G106" s="782"/>
      <c r="H106" s="782"/>
      <c r="I106" s="782"/>
      <c r="J106" s="782"/>
      <c r="K106" s="782"/>
      <c r="L106" s="782"/>
      <c r="M106" s="782"/>
      <c r="N106" s="782"/>
      <c r="O106" s="782"/>
      <c r="P106" s="782"/>
      <c r="Q106" s="782"/>
      <c r="R106" s="781"/>
      <c r="S106" s="783">
        <f t="shared" si="117"/>
        <v>0</v>
      </c>
      <c r="T106" s="679"/>
      <c r="U106" s="782"/>
      <c r="V106" s="782"/>
      <c r="W106" s="782"/>
      <c r="X106" s="782"/>
      <c r="Y106" s="782"/>
      <c r="Z106" s="781"/>
      <c r="AA106" s="783">
        <f t="shared" si="140"/>
        <v>0</v>
      </c>
      <c r="AB106" s="679"/>
      <c r="AC106" s="782"/>
      <c r="AD106" s="782"/>
      <c r="AE106" s="782"/>
      <c r="AF106" s="781"/>
      <c r="AG106" s="784"/>
    </row>
    <row r="107" spans="1:33" x14ac:dyDescent="0.25">
      <c r="A107" s="621">
        <v>2244</v>
      </c>
      <c r="B107" s="672" t="s">
        <v>309</v>
      </c>
      <c r="C107" s="622">
        <f t="shared" si="139"/>
        <v>0</v>
      </c>
      <c r="D107" s="673">
        <f t="shared" si="139"/>
        <v>0</v>
      </c>
      <c r="E107" s="781">
        <f t="shared" si="119"/>
        <v>0</v>
      </c>
      <c r="F107" s="679"/>
      <c r="G107" s="782"/>
      <c r="H107" s="782"/>
      <c r="I107" s="782"/>
      <c r="J107" s="782"/>
      <c r="K107" s="782"/>
      <c r="L107" s="782"/>
      <c r="M107" s="782"/>
      <c r="N107" s="782"/>
      <c r="O107" s="782"/>
      <c r="P107" s="782"/>
      <c r="Q107" s="782"/>
      <c r="R107" s="781"/>
      <c r="S107" s="783">
        <f t="shared" si="117"/>
        <v>0</v>
      </c>
      <c r="T107" s="679"/>
      <c r="U107" s="782"/>
      <c r="V107" s="782"/>
      <c r="W107" s="782"/>
      <c r="X107" s="782"/>
      <c r="Y107" s="782"/>
      <c r="Z107" s="781"/>
      <c r="AA107" s="783">
        <f t="shared" si="140"/>
        <v>0</v>
      </c>
      <c r="AB107" s="679"/>
      <c r="AC107" s="782"/>
      <c r="AD107" s="782"/>
      <c r="AE107" s="782"/>
      <c r="AF107" s="781"/>
      <c r="AG107" s="784"/>
    </row>
    <row r="108" spans="1:33" ht="24" x14ac:dyDescent="0.25">
      <c r="A108" s="621">
        <v>2246</v>
      </c>
      <c r="B108" s="672" t="s">
        <v>91</v>
      </c>
      <c r="C108" s="622">
        <f t="shared" si="139"/>
        <v>0</v>
      </c>
      <c r="D108" s="673">
        <f t="shared" si="139"/>
        <v>0</v>
      </c>
      <c r="E108" s="781">
        <f t="shared" si="119"/>
        <v>0</v>
      </c>
      <c r="F108" s="679"/>
      <c r="G108" s="782"/>
      <c r="H108" s="782"/>
      <c r="I108" s="782"/>
      <c r="J108" s="782"/>
      <c r="K108" s="782"/>
      <c r="L108" s="782"/>
      <c r="M108" s="782"/>
      <c r="N108" s="782"/>
      <c r="O108" s="782"/>
      <c r="P108" s="782"/>
      <c r="Q108" s="782"/>
      <c r="R108" s="781"/>
      <c r="S108" s="783">
        <f t="shared" si="117"/>
        <v>0</v>
      </c>
      <c r="T108" s="679"/>
      <c r="U108" s="782"/>
      <c r="V108" s="782"/>
      <c r="W108" s="782"/>
      <c r="X108" s="782"/>
      <c r="Y108" s="782"/>
      <c r="Z108" s="781"/>
      <c r="AA108" s="783">
        <f t="shared" si="140"/>
        <v>0</v>
      </c>
      <c r="AB108" s="679"/>
      <c r="AC108" s="782"/>
      <c r="AD108" s="782"/>
      <c r="AE108" s="782"/>
      <c r="AF108" s="781"/>
      <c r="AG108" s="784"/>
    </row>
    <row r="109" spans="1:33" x14ac:dyDescent="0.25">
      <c r="A109" s="621">
        <v>2247</v>
      </c>
      <c r="B109" s="672" t="s">
        <v>92</v>
      </c>
      <c r="C109" s="622">
        <f t="shared" si="139"/>
        <v>0</v>
      </c>
      <c r="D109" s="673">
        <f t="shared" si="139"/>
        <v>0</v>
      </c>
      <c r="E109" s="781">
        <f t="shared" si="119"/>
        <v>0</v>
      </c>
      <c r="F109" s="679"/>
      <c r="G109" s="782"/>
      <c r="H109" s="782"/>
      <c r="I109" s="782"/>
      <c r="J109" s="782"/>
      <c r="K109" s="782"/>
      <c r="L109" s="782"/>
      <c r="M109" s="782"/>
      <c r="N109" s="782"/>
      <c r="O109" s="782"/>
      <c r="P109" s="782"/>
      <c r="Q109" s="782"/>
      <c r="R109" s="781"/>
      <c r="S109" s="783">
        <f t="shared" si="117"/>
        <v>0</v>
      </c>
      <c r="T109" s="679"/>
      <c r="U109" s="782"/>
      <c r="V109" s="782"/>
      <c r="W109" s="782"/>
      <c r="X109" s="782"/>
      <c r="Y109" s="782"/>
      <c r="Z109" s="781"/>
      <c r="AA109" s="783">
        <f t="shared" si="140"/>
        <v>0</v>
      </c>
      <c r="AB109" s="679"/>
      <c r="AC109" s="782"/>
      <c r="AD109" s="782"/>
      <c r="AE109" s="782"/>
      <c r="AF109" s="781"/>
      <c r="AG109" s="784"/>
    </row>
    <row r="110" spans="1:33" ht="24" x14ac:dyDescent="0.25">
      <c r="A110" s="621">
        <v>2248</v>
      </c>
      <c r="B110" s="672" t="s">
        <v>93</v>
      </c>
      <c r="C110" s="622">
        <f t="shared" si="139"/>
        <v>0</v>
      </c>
      <c r="D110" s="673">
        <f t="shared" si="139"/>
        <v>0</v>
      </c>
      <c r="E110" s="781">
        <f t="shared" si="119"/>
        <v>0</v>
      </c>
      <c r="F110" s="679"/>
      <c r="G110" s="782"/>
      <c r="H110" s="782"/>
      <c r="I110" s="782"/>
      <c r="J110" s="782"/>
      <c r="K110" s="782"/>
      <c r="L110" s="782"/>
      <c r="M110" s="782"/>
      <c r="N110" s="782"/>
      <c r="O110" s="782"/>
      <c r="P110" s="782"/>
      <c r="Q110" s="782"/>
      <c r="R110" s="781"/>
      <c r="S110" s="783">
        <f t="shared" si="117"/>
        <v>0</v>
      </c>
      <c r="T110" s="679"/>
      <c r="U110" s="782"/>
      <c r="V110" s="782"/>
      <c r="W110" s="782"/>
      <c r="X110" s="782"/>
      <c r="Y110" s="782"/>
      <c r="Z110" s="781"/>
      <c r="AA110" s="783">
        <f t="shared" si="140"/>
        <v>0</v>
      </c>
      <c r="AB110" s="679"/>
      <c r="AC110" s="782"/>
      <c r="AD110" s="782"/>
      <c r="AE110" s="782"/>
      <c r="AF110" s="781"/>
      <c r="AG110" s="784"/>
    </row>
    <row r="111" spans="1:33" ht="24" x14ac:dyDescent="0.25">
      <c r="A111" s="621">
        <v>2249</v>
      </c>
      <c r="B111" s="672" t="s">
        <v>94</v>
      </c>
      <c r="C111" s="622">
        <f t="shared" si="139"/>
        <v>0</v>
      </c>
      <c r="D111" s="673">
        <f t="shared" si="139"/>
        <v>0</v>
      </c>
      <c r="E111" s="781">
        <f t="shared" si="119"/>
        <v>0</v>
      </c>
      <c r="F111" s="679"/>
      <c r="G111" s="782"/>
      <c r="H111" s="782"/>
      <c r="I111" s="782"/>
      <c r="J111" s="782"/>
      <c r="K111" s="782"/>
      <c r="L111" s="782"/>
      <c r="M111" s="782"/>
      <c r="N111" s="782"/>
      <c r="O111" s="782"/>
      <c r="P111" s="782"/>
      <c r="Q111" s="782"/>
      <c r="R111" s="781"/>
      <c r="S111" s="783">
        <f t="shared" si="117"/>
        <v>0</v>
      </c>
      <c r="T111" s="679"/>
      <c r="U111" s="782"/>
      <c r="V111" s="782"/>
      <c r="W111" s="782"/>
      <c r="X111" s="782"/>
      <c r="Y111" s="782"/>
      <c r="Z111" s="781"/>
      <c r="AA111" s="783">
        <f t="shared" si="140"/>
        <v>0</v>
      </c>
      <c r="AB111" s="679"/>
      <c r="AC111" s="782"/>
      <c r="AD111" s="782"/>
      <c r="AE111" s="782"/>
      <c r="AF111" s="781"/>
      <c r="AG111" s="784"/>
    </row>
    <row r="112" spans="1:33" x14ac:dyDescent="0.25">
      <c r="A112" s="785">
        <v>2250</v>
      </c>
      <c r="B112" s="672" t="s">
        <v>95</v>
      </c>
      <c r="C112" s="622">
        <f t="shared" ref="C112:E112" si="141">SUM(C113:C115)</f>
        <v>0</v>
      </c>
      <c r="D112" s="673">
        <f t="shared" si="141"/>
        <v>0</v>
      </c>
      <c r="E112" s="786">
        <f t="shared" si="141"/>
        <v>0</v>
      </c>
      <c r="F112" s="673">
        <f>SUM(F113:F115)</f>
        <v>0</v>
      </c>
      <c r="G112" s="787">
        <f>SUM(G113:G115)</f>
        <v>0</v>
      </c>
      <c r="H112" s="787">
        <f>SUM(H113:H115)</f>
        <v>0</v>
      </c>
      <c r="I112" s="787">
        <f t="shared" ref="I112:Q112" si="142">SUM(I113:I115)</f>
        <v>0</v>
      </c>
      <c r="J112" s="787">
        <f t="shared" si="142"/>
        <v>0</v>
      </c>
      <c r="K112" s="787">
        <f t="shared" si="142"/>
        <v>0</v>
      </c>
      <c r="L112" s="787">
        <f t="shared" si="142"/>
        <v>0</v>
      </c>
      <c r="M112" s="787">
        <f t="shared" si="142"/>
        <v>0</v>
      </c>
      <c r="N112" s="787">
        <f t="shared" si="142"/>
        <v>0</v>
      </c>
      <c r="O112" s="787">
        <f t="shared" si="142"/>
        <v>0</v>
      </c>
      <c r="P112" s="787">
        <f t="shared" si="142"/>
        <v>0</v>
      </c>
      <c r="Q112" s="787">
        <f t="shared" si="142"/>
        <v>0</v>
      </c>
      <c r="R112" s="786">
        <f>SUM(R113:R115)</f>
        <v>0</v>
      </c>
      <c r="S112" s="788">
        <f t="shared" ref="S112" si="143">SUM(S113:S115)</f>
        <v>0</v>
      </c>
      <c r="T112" s="673">
        <f>SUM(T113:T115)</f>
        <v>0</v>
      </c>
      <c r="U112" s="787">
        <f>SUM(U113:U115)</f>
        <v>0</v>
      </c>
      <c r="V112" s="787">
        <f t="shared" ref="V112:AA112" si="144">SUM(V113:V115)</f>
        <v>0</v>
      </c>
      <c r="W112" s="787">
        <f t="shared" si="144"/>
        <v>0</v>
      </c>
      <c r="X112" s="787">
        <f t="shared" si="144"/>
        <v>0</v>
      </c>
      <c r="Y112" s="787">
        <f t="shared" si="144"/>
        <v>0</v>
      </c>
      <c r="Z112" s="786">
        <f t="shared" si="144"/>
        <v>0</v>
      </c>
      <c r="AA112" s="788">
        <f t="shared" si="144"/>
        <v>0</v>
      </c>
      <c r="AB112" s="673">
        <f>SUM(AB113:AB115)</f>
        <v>0</v>
      </c>
      <c r="AC112" s="787">
        <f t="shared" ref="AC112:AF112" si="145">SUM(AC113:AC115)</f>
        <v>0</v>
      </c>
      <c r="AD112" s="787">
        <f t="shared" si="145"/>
        <v>0</v>
      </c>
      <c r="AE112" s="787">
        <f t="shared" si="145"/>
        <v>0</v>
      </c>
      <c r="AF112" s="786">
        <f t="shared" si="145"/>
        <v>0</v>
      </c>
      <c r="AG112" s="789">
        <f>SUM(AG113:AG115)</f>
        <v>0</v>
      </c>
    </row>
    <row r="113" spans="1:33" x14ac:dyDescent="0.25">
      <c r="A113" s="621">
        <v>2251</v>
      </c>
      <c r="B113" s="672" t="s">
        <v>96</v>
      </c>
      <c r="C113" s="622">
        <f t="shared" ref="C113:D115" si="146">SUM(E113,S113,AA113)</f>
        <v>0</v>
      </c>
      <c r="D113" s="673">
        <f t="shared" si="146"/>
        <v>0</v>
      </c>
      <c r="E113" s="781">
        <f t="shared" si="119"/>
        <v>0</v>
      </c>
      <c r="F113" s="679"/>
      <c r="G113" s="782"/>
      <c r="H113" s="782"/>
      <c r="I113" s="782"/>
      <c r="J113" s="782"/>
      <c r="K113" s="782"/>
      <c r="L113" s="782"/>
      <c r="M113" s="782"/>
      <c r="N113" s="782"/>
      <c r="O113" s="782"/>
      <c r="P113" s="782"/>
      <c r="Q113" s="782"/>
      <c r="R113" s="781"/>
      <c r="S113" s="783">
        <f t="shared" si="117"/>
        <v>0</v>
      </c>
      <c r="T113" s="679"/>
      <c r="U113" s="782"/>
      <c r="V113" s="782"/>
      <c r="W113" s="782"/>
      <c r="X113" s="782"/>
      <c r="Y113" s="782"/>
      <c r="Z113" s="781"/>
      <c r="AA113" s="783">
        <f t="shared" ref="AA113:AA115" si="147">SUM(AB113:AF113)</f>
        <v>0</v>
      </c>
      <c r="AB113" s="679"/>
      <c r="AC113" s="782"/>
      <c r="AD113" s="782"/>
      <c r="AE113" s="782"/>
      <c r="AF113" s="781"/>
      <c r="AG113" s="784"/>
    </row>
    <row r="114" spans="1:33" ht="24" x14ac:dyDescent="0.25">
      <c r="A114" s="621">
        <v>2252</v>
      </c>
      <c r="B114" s="672" t="s">
        <v>97</v>
      </c>
      <c r="C114" s="622">
        <f t="shared" si="146"/>
        <v>0</v>
      </c>
      <c r="D114" s="673">
        <f t="shared" si="146"/>
        <v>0</v>
      </c>
      <c r="E114" s="781">
        <f t="shared" si="119"/>
        <v>0</v>
      </c>
      <c r="F114" s="679"/>
      <c r="G114" s="782"/>
      <c r="H114" s="782"/>
      <c r="I114" s="782"/>
      <c r="J114" s="782"/>
      <c r="K114" s="782"/>
      <c r="L114" s="782"/>
      <c r="M114" s="782"/>
      <c r="N114" s="782"/>
      <c r="O114" s="782"/>
      <c r="P114" s="782"/>
      <c r="Q114" s="782"/>
      <c r="R114" s="781"/>
      <c r="S114" s="783">
        <f t="shared" si="117"/>
        <v>0</v>
      </c>
      <c r="T114" s="679"/>
      <c r="U114" s="782"/>
      <c r="V114" s="782"/>
      <c r="W114" s="782"/>
      <c r="X114" s="782"/>
      <c r="Y114" s="782"/>
      <c r="Z114" s="781"/>
      <c r="AA114" s="783">
        <f t="shared" si="147"/>
        <v>0</v>
      </c>
      <c r="AB114" s="679"/>
      <c r="AC114" s="782"/>
      <c r="AD114" s="782"/>
      <c r="AE114" s="782"/>
      <c r="AF114" s="781"/>
      <c r="AG114" s="784"/>
    </row>
    <row r="115" spans="1:33" ht="24" x14ac:dyDescent="0.25">
      <c r="A115" s="621">
        <v>2259</v>
      </c>
      <c r="B115" s="672" t="s">
        <v>98</v>
      </c>
      <c r="C115" s="622">
        <f t="shared" si="146"/>
        <v>0</v>
      </c>
      <c r="D115" s="673">
        <f t="shared" si="146"/>
        <v>0</v>
      </c>
      <c r="E115" s="781">
        <f t="shared" si="119"/>
        <v>0</v>
      </c>
      <c r="F115" s="679"/>
      <c r="G115" s="782"/>
      <c r="H115" s="782"/>
      <c r="I115" s="782"/>
      <c r="J115" s="782"/>
      <c r="K115" s="782"/>
      <c r="L115" s="782"/>
      <c r="M115" s="782"/>
      <c r="N115" s="782"/>
      <c r="O115" s="782"/>
      <c r="P115" s="782"/>
      <c r="Q115" s="782"/>
      <c r="R115" s="781"/>
      <c r="S115" s="783">
        <f t="shared" si="117"/>
        <v>0</v>
      </c>
      <c r="T115" s="679"/>
      <c r="U115" s="782"/>
      <c r="V115" s="782"/>
      <c r="W115" s="782"/>
      <c r="X115" s="782"/>
      <c r="Y115" s="782"/>
      <c r="Z115" s="781"/>
      <c r="AA115" s="783">
        <f t="shared" si="147"/>
        <v>0</v>
      </c>
      <c r="AB115" s="679"/>
      <c r="AC115" s="782"/>
      <c r="AD115" s="782"/>
      <c r="AE115" s="782"/>
      <c r="AF115" s="781"/>
      <c r="AG115" s="784"/>
    </row>
    <row r="116" spans="1:33" x14ac:dyDescent="0.25">
      <c r="A116" s="785">
        <v>2260</v>
      </c>
      <c r="B116" s="672" t="s">
        <v>99</v>
      </c>
      <c r="C116" s="622">
        <f t="shared" ref="C116:E116" si="148">SUM(C117:C121)</f>
        <v>1243</v>
      </c>
      <c r="D116" s="673">
        <f t="shared" si="148"/>
        <v>0</v>
      </c>
      <c r="E116" s="786">
        <f t="shared" si="148"/>
        <v>43</v>
      </c>
      <c r="F116" s="673">
        <f>SUM(F117:F121)</f>
        <v>0</v>
      </c>
      <c r="G116" s="787">
        <f>SUM(G117:G121)</f>
        <v>43</v>
      </c>
      <c r="H116" s="787">
        <f>SUM(H117:H121)</f>
        <v>0</v>
      </c>
      <c r="I116" s="787">
        <f t="shared" ref="I116:Q116" si="149">SUM(I117:I121)</f>
        <v>0</v>
      </c>
      <c r="J116" s="787">
        <f t="shared" si="149"/>
        <v>0</v>
      </c>
      <c r="K116" s="787">
        <f t="shared" si="149"/>
        <v>0</v>
      </c>
      <c r="L116" s="787">
        <f t="shared" si="149"/>
        <v>0</v>
      </c>
      <c r="M116" s="787">
        <f t="shared" si="149"/>
        <v>0</v>
      </c>
      <c r="N116" s="787">
        <f t="shared" si="149"/>
        <v>0</v>
      </c>
      <c r="O116" s="787">
        <f t="shared" si="149"/>
        <v>0</v>
      </c>
      <c r="P116" s="787">
        <f t="shared" si="149"/>
        <v>0</v>
      </c>
      <c r="Q116" s="787">
        <f t="shared" si="149"/>
        <v>0</v>
      </c>
      <c r="R116" s="786">
        <f>SUM(R117:R121)</f>
        <v>0</v>
      </c>
      <c r="S116" s="788">
        <f t="shared" ref="S116" si="150">SUM(S117:S121)</f>
        <v>1200</v>
      </c>
      <c r="T116" s="673">
        <f>SUM(T117:T121)</f>
        <v>0</v>
      </c>
      <c r="U116" s="787">
        <f>SUM(U117:U121)</f>
        <v>1200</v>
      </c>
      <c r="V116" s="787">
        <f t="shared" ref="V116:AA116" si="151">SUM(V117:V121)</f>
        <v>0</v>
      </c>
      <c r="W116" s="787">
        <f t="shared" si="151"/>
        <v>0</v>
      </c>
      <c r="X116" s="787">
        <f t="shared" si="151"/>
        <v>0</v>
      </c>
      <c r="Y116" s="787">
        <f t="shared" si="151"/>
        <v>0</v>
      </c>
      <c r="Z116" s="786">
        <f t="shared" si="151"/>
        <v>0</v>
      </c>
      <c r="AA116" s="788">
        <f t="shared" si="151"/>
        <v>0</v>
      </c>
      <c r="AB116" s="673">
        <f>SUM(AB117:AB121)</f>
        <v>0</v>
      </c>
      <c r="AC116" s="787">
        <f t="shared" ref="AC116:AF116" si="152">SUM(AC117:AC121)</f>
        <v>0</v>
      </c>
      <c r="AD116" s="787">
        <f t="shared" si="152"/>
        <v>0</v>
      </c>
      <c r="AE116" s="787">
        <f t="shared" si="152"/>
        <v>0</v>
      </c>
      <c r="AF116" s="786">
        <f t="shared" si="152"/>
        <v>0</v>
      </c>
      <c r="AG116" s="789">
        <f>SUM(AG117:AG121)</f>
        <v>0</v>
      </c>
    </row>
    <row r="117" spans="1:33" x14ac:dyDescent="0.25">
      <c r="A117" s="621">
        <v>2261</v>
      </c>
      <c r="B117" s="672" t="s">
        <v>100</v>
      </c>
      <c r="C117" s="622">
        <f t="shared" ref="C117:D121" si="153">SUM(E117,S117,AA117)</f>
        <v>0</v>
      </c>
      <c r="D117" s="673">
        <f t="shared" si="153"/>
        <v>0</v>
      </c>
      <c r="E117" s="781">
        <f t="shared" si="119"/>
        <v>0</v>
      </c>
      <c r="F117" s="679"/>
      <c r="G117" s="782"/>
      <c r="H117" s="782"/>
      <c r="I117" s="782"/>
      <c r="J117" s="782"/>
      <c r="K117" s="782"/>
      <c r="L117" s="782"/>
      <c r="M117" s="782"/>
      <c r="N117" s="782"/>
      <c r="O117" s="782"/>
      <c r="P117" s="782"/>
      <c r="Q117" s="782"/>
      <c r="R117" s="781"/>
      <c r="S117" s="783">
        <f t="shared" si="117"/>
        <v>0</v>
      </c>
      <c r="T117" s="679"/>
      <c r="U117" s="782"/>
      <c r="V117" s="782"/>
      <c r="W117" s="782"/>
      <c r="X117" s="782"/>
      <c r="Y117" s="782"/>
      <c r="Z117" s="781"/>
      <c r="AA117" s="783">
        <f t="shared" ref="AA117:AA121" si="154">SUM(AB117:AF117)</f>
        <v>0</v>
      </c>
      <c r="AB117" s="679"/>
      <c r="AC117" s="782"/>
      <c r="AD117" s="782"/>
      <c r="AE117" s="782"/>
      <c r="AF117" s="781"/>
      <c r="AG117" s="784"/>
    </row>
    <row r="118" spans="1:33" x14ac:dyDescent="0.25">
      <c r="A118" s="621">
        <v>2262</v>
      </c>
      <c r="B118" s="672" t="s">
        <v>101</v>
      </c>
      <c r="C118" s="622">
        <f t="shared" si="153"/>
        <v>0</v>
      </c>
      <c r="D118" s="673">
        <f t="shared" si="153"/>
        <v>0</v>
      </c>
      <c r="E118" s="781">
        <f t="shared" si="119"/>
        <v>0</v>
      </c>
      <c r="F118" s="679"/>
      <c r="G118" s="782"/>
      <c r="H118" s="782"/>
      <c r="I118" s="782"/>
      <c r="J118" s="782"/>
      <c r="K118" s="782"/>
      <c r="L118" s="782"/>
      <c r="M118" s="782"/>
      <c r="N118" s="782"/>
      <c r="O118" s="782"/>
      <c r="P118" s="782"/>
      <c r="Q118" s="782"/>
      <c r="R118" s="781"/>
      <c r="S118" s="783">
        <f t="shared" si="117"/>
        <v>0</v>
      </c>
      <c r="T118" s="679"/>
      <c r="U118" s="782"/>
      <c r="V118" s="782"/>
      <c r="W118" s="782"/>
      <c r="X118" s="782"/>
      <c r="Y118" s="782"/>
      <c r="Z118" s="781"/>
      <c r="AA118" s="783">
        <f t="shared" si="154"/>
        <v>0</v>
      </c>
      <c r="AB118" s="679"/>
      <c r="AC118" s="782"/>
      <c r="AD118" s="782"/>
      <c r="AE118" s="782"/>
      <c r="AF118" s="781"/>
      <c r="AG118" s="784"/>
    </row>
    <row r="119" spans="1:33" x14ac:dyDescent="0.25">
      <c r="A119" s="621">
        <v>2263</v>
      </c>
      <c r="B119" s="672" t="s">
        <v>102</v>
      </c>
      <c r="C119" s="622">
        <f t="shared" si="153"/>
        <v>0</v>
      </c>
      <c r="D119" s="673">
        <f t="shared" si="153"/>
        <v>0</v>
      </c>
      <c r="E119" s="781">
        <f t="shared" si="119"/>
        <v>0</v>
      </c>
      <c r="F119" s="679"/>
      <c r="G119" s="782"/>
      <c r="H119" s="782"/>
      <c r="I119" s="782"/>
      <c r="J119" s="782"/>
      <c r="K119" s="782"/>
      <c r="L119" s="782"/>
      <c r="M119" s="782"/>
      <c r="N119" s="782"/>
      <c r="O119" s="782"/>
      <c r="P119" s="782"/>
      <c r="Q119" s="782"/>
      <c r="R119" s="781"/>
      <c r="S119" s="783">
        <f t="shared" si="117"/>
        <v>0</v>
      </c>
      <c r="T119" s="679"/>
      <c r="U119" s="782"/>
      <c r="V119" s="782"/>
      <c r="W119" s="782"/>
      <c r="X119" s="782"/>
      <c r="Y119" s="782"/>
      <c r="Z119" s="781"/>
      <c r="AA119" s="783">
        <f t="shared" si="154"/>
        <v>0</v>
      </c>
      <c r="AB119" s="679"/>
      <c r="AC119" s="782"/>
      <c r="AD119" s="782"/>
      <c r="AE119" s="782"/>
      <c r="AF119" s="781"/>
      <c r="AG119" s="784"/>
    </row>
    <row r="120" spans="1:33" ht="24" x14ac:dyDescent="0.25">
      <c r="A120" s="621">
        <v>2264</v>
      </c>
      <c r="B120" s="672" t="s">
        <v>310</v>
      </c>
      <c r="C120" s="622">
        <f t="shared" si="153"/>
        <v>1200</v>
      </c>
      <c r="D120" s="673">
        <f t="shared" si="153"/>
        <v>0</v>
      </c>
      <c r="E120" s="781">
        <f t="shared" si="119"/>
        <v>0</v>
      </c>
      <c r="F120" s="679"/>
      <c r="G120" s="782"/>
      <c r="H120" s="782"/>
      <c r="I120" s="782"/>
      <c r="J120" s="782"/>
      <c r="K120" s="782"/>
      <c r="L120" s="782"/>
      <c r="M120" s="782"/>
      <c r="N120" s="782"/>
      <c r="O120" s="782"/>
      <c r="P120" s="782"/>
      <c r="Q120" s="782"/>
      <c r="R120" s="781"/>
      <c r="S120" s="783">
        <f t="shared" si="117"/>
        <v>1200</v>
      </c>
      <c r="T120" s="679"/>
      <c r="U120" s="782">
        <v>1200</v>
      </c>
      <c r="V120" s="782"/>
      <c r="W120" s="782"/>
      <c r="X120" s="782"/>
      <c r="Y120" s="782"/>
      <c r="Z120" s="781"/>
      <c r="AA120" s="783">
        <f t="shared" si="154"/>
        <v>0</v>
      </c>
      <c r="AB120" s="679"/>
      <c r="AC120" s="782"/>
      <c r="AD120" s="782"/>
      <c r="AE120" s="782"/>
      <c r="AF120" s="781"/>
      <c r="AG120" s="784"/>
    </row>
    <row r="121" spans="1:33" x14ac:dyDescent="0.25">
      <c r="A121" s="621">
        <v>2269</v>
      </c>
      <c r="B121" s="672" t="s">
        <v>103</v>
      </c>
      <c r="C121" s="622">
        <f t="shared" si="153"/>
        <v>43</v>
      </c>
      <c r="D121" s="673">
        <f t="shared" si="153"/>
        <v>0</v>
      </c>
      <c r="E121" s="781">
        <f t="shared" si="119"/>
        <v>43</v>
      </c>
      <c r="F121" s="679"/>
      <c r="G121" s="782">
        <v>43</v>
      </c>
      <c r="H121" s="782"/>
      <c r="I121" s="782"/>
      <c r="J121" s="782"/>
      <c r="K121" s="782"/>
      <c r="L121" s="782"/>
      <c r="M121" s="782"/>
      <c r="N121" s="782"/>
      <c r="O121" s="782"/>
      <c r="P121" s="782"/>
      <c r="Q121" s="782"/>
      <c r="R121" s="781"/>
      <c r="S121" s="783">
        <f t="shared" si="117"/>
        <v>0</v>
      </c>
      <c r="T121" s="679"/>
      <c r="U121" s="782"/>
      <c r="V121" s="782"/>
      <c r="W121" s="782"/>
      <c r="X121" s="782"/>
      <c r="Y121" s="782"/>
      <c r="Z121" s="781"/>
      <c r="AA121" s="783">
        <f t="shared" si="154"/>
        <v>0</v>
      </c>
      <c r="AB121" s="679"/>
      <c r="AC121" s="782"/>
      <c r="AD121" s="782"/>
      <c r="AE121" s="782"/>
      <c r="AF121" s="781"/>
      <c r="AG121" s="784"/>
    </row>
    <row r="122" spans="1:33" x14ac:dyDescent="0.25">
      <c r="A122" s="785">
        <v>2270</v>
      </c>
      <c r="B122" s="672" t="s">
        <v>104</v>
      </c>
      <c r="C122" s="622">
        <f t="shared" ref="C122:E122" si="155">SUM(C123:C127)</f>
        <v>0</v>
      </c>
      <c r="D122" s="673">
        <f t="shared" si="155"/>
        <v>0</v>
      </c>
      <c r="E122" s="786">
        <f t="shared" si="155"/>
        <v>0</v>
      </c>
      <c r="F122" s="673">
        <f>SUM(F123:F127)</f>
        <v>0</v>
      </c>
      <c r="G122" s="787">
        <f>SUM(G123:G127)</f>
        <v>0</v>
      </c>
      <c r="H122" s="787">
        <f>SUM(H123:H127)</f>
        <v>0</v>
      </c>
      <c r="I122" s="787">
        <f t="shared" ref="I122:Q122" si="156">SUM(I123:I127)</f>
        <v>0</v>
      </c>
      <c r="J122" s="787">
        <f t="shared" si="156"/>
        <v>0</v>
      </c>
      <c r="K122" s="787">
        <f t="shared" si="156"/>
        <v>0</v>
      </c>
      <c r="L122" s="787">
        <f t="shared" si="156"/>
        <v>0</v>
      </c>
      <c r="M122" s="787">
        <f t="shared" si="156"/>
        <v>0</v>
      </c>
      <c r="N122" s="787">
        <f t="shared" si="156"/>
        <v>0</v>
      </c>
      <c r="O122" s="787">
        <f t="shared" si="156"/>
        <v>0</v>
      </c>
      <c r="P122" s="787">
        <f t="shared" si="156"/>
        <v>0</v>
      </c>
      <c r="Q122" s="787">
        <f t="shared" si="156"/>
        <v>0</v>
      </c>
      <c r="R122" s="786">
        <f>SUM(R123:R127)</f>
        <v>0</v>
      </c>
      <c r="S122" s="788">
        <f t="shared" ref="S122" si="157">SUM(S123:S127)</f>
        <v>0</v>
      </c>
      <c r="T122" s="673">
        <f>SUM(T123:T127)</f>
        <v>0</v>
      </c>
      <c r="U122" s="787">
        <f>SUM(U123:U127)</f>
        <v>0</v>
      </c>
      <c r="V122" s="787">
        <f t="shared" ref="V122:AA122" si="158">SUM(V123:V127)</f>
        <v>0</v>
      </c>
      <c r="W122" s="787">
        <f t="shared" si="158"/>
        <v>0</v>
      </c>
      <c r="X122" s="787">
        <f t="shared" si="158"/>
        <v>0</v>
      </c>
      <c r="Y122" s="787">
        <f t="shared" si="158"/>
        <v>0</v>
      </c>
      <c r="Z122" s="786">
        <f t="shared" si="158"/>
        <v>0</v>
      </c>
      <c r="AA122" s="788">
        <f t="shared" si="158"/>
        <v>0</v>
      </c>
      <c r="AB122" s="673">
        <f>SUM(AB123:AB127)</f>
        <v>0</v>
      </c>
      <c r="AC122" s="787">
        <f t="shared" ref="AC122:AF122" si="159">SUM(AC123:AC127)</f>
        <v>0</v>
      </c>
      <c r="AD122" s="787">
        <f t="shared" si="159"/>
        <v>0</v>
      </c>
      <c r="AE122" s="787">
        <f t="shared" si="159"/>
        <v>0</v>
      </c>
      <c r="AF122" s="786">
        <f t="shared" si="159"/>
        <v>0</v>
      </c>
      <c r="AG122" s="789">
        <f>SUM(AG123:AG127)</f>
        <v>0</v>
      </c>
    </row>
    <row r="123" spans="1:33" x14ac:dyDescent="0.25">
      <c r="A123" s="621">
        <v>2272</v>
      </c>
      <c r="B123" s="545" t="s">
        <v>105</v>
      </c>
      <c r="C123" s="667">
        <f t="shared" ref="C123:D127" si="160">SUM(E123,S123,AA123)</f>
        <v>0</v>
      </c>
      <c r="D123" s="673">
        <f t="shared" si="160"/>
        <v>0</v>
      </c>
      <c r="E123" s="781">
        <f t="shared" si="119"/>
        <v>0</v>
      </c>
      <c r="F123" s="679"/>
      <c r="G123" s="782"/>
      <c r="H123" s="782"/>
      <c r="I123" s="782"/>
      <c r="J123" s="782"/>
      <c r="K123" s="782"/>
      <c r="L123" s="782"/>
      <c r="M123" s="782"/>
      <c r="N123" s="782"/>
      <c r="O123" s="782"/>
      <c r="P123" s="782"/>
      <c r="Q123" s="782"/>
      <c r="R123" s="781"/>
      <c r="S123" s="783">
        <f t="shared" si="117"/>
        <v>0</v>
      </c>
      <c r="T123" s="679"/>
      <c r="U123" s="782"/>
      <c r="V123" s="782"/>
      <c r="W123" s="782"/>
      <c r="X123" s="782"/>
      <c r="Y123" s="782"/>
      <c r="Z123" s="781"/>
      <c r="AA123" s="783">
        <f t="shared" ref="AA123:AA127" si="161">SUM(AB123:AF123)</f>
        <v>0</v>
      </c>
      <c r="AB123" s="679"/>
      <c r="AC123" s="782"/>
      <c r="AD123" s="782"/>
      <c r="AE123" s="782"/>
      <c r="AF123" s="781"/>
      <c r="AG123" s="784"/>
    </row>
    <row r="124" spans="1:33" ht="24" x14ac:dyDescent="0.25">
      <c r="A124" s="621">
        <v>2275</v>
      </c>
      <c r="B124" s="672" t="s">
        <v>106</v>
      </c>
      <c r="C124" s="622">
        <f t="shared" si="160"/>
        <v>0</v>
      </c>
      <c r="D124" s="673">
        <f t="shared" si="160"/>
        <v>0</v>
      </c>
      <c r="E124" s="781">
        <f t="shared" si="119"/>
        <v>0</v>
      </c>
      <c r="F124" s="679"/>
      <c r="G124" s="782"/>
      <c r="H124" s="782"/>
      <c r="I124" s="782"/>
      <c r="J124" s="782"/>
      <c r="K124" s="782"/>
      <c r="L124" s="782"/>
      <c r="M124" s="782"/>
      <c r="N124" s="782"/>
      <c r="O124" s="782"/>
      <c r="P124" s="782"/>
      <c r="Q124" s="782"/>
      <c r="R124" s="781"/>
      <c r="S124" s="783">
        <f t="shared" si="117"/>
        <v>0</v>
      </c>
      <c r="T124" s="679"/>
      <c r="U124" s="782"/>
      <c r="V124" s="782"/>
      <c r="W124" s="782"/>
      <c r="X124" s="782"/>
      <c r="Y124" s="782"/>
      <c r="Z124" s="781"/>
      <c r="AA124" s="783">
        <f t="shared" si="161"/>
        <v>0</v>
      </c>
      <c r="AB124" s="679"/>
      <c r="AC124" s="782"/>
      <c r="AD124" s="782"/>
      <c r="AE124" s="782"/>
      <c r="AF124" s="781"/>
      <c r="AG124" s="784"/>
    </row>
    <row r="125" spans="1:33" ht="36" x14ac:dyDescent="0.25">
      <c r="A125" s="621">
        <v>2276</v>
      </c>
      <c r="B125" s="672" t="s">
        <v>107</v>
      </c>
      <c r="C125" s="622">
        <f t="shared" si="160"/>
        <v>0</v>
      </c>
      <c r="D125" s="673">
        <f t="shared" si="160"/>
        <v>0</v>
      </c>
      <c r="E125" s="781">
        <f t="shared" si="119"/>
        <v>0</v>
      </c>
      <c r="F125" s="679"/>
      <c r="G125" s="782"/>
      <c r="H125" s="782"/>
      <c r="I125" s="782"/>
      <c r="J125" s="782"/>
      <c r="K125" s="782"/>
      <c r="L125" s="782"/>
      <c r="M125" s="782"/>
      <c r="N125" s="782"/>
      <c r="O125" s="782"/>
      <c r="P125" s="782"/>
      <c r="Q125" s="782"/>
      <c r="R125" s="781"/>
      <c r="S125" s="783">
        <f t="shared" si="117"/>
        <v>0</v>
      </c>
      <c r="T125" s="679"/>
      <c r="U125" s="782"/>
      <c r="V125" s="782"/>
      <c r="W125" s="782"/>
      <c r="X125" s="782"/>
      <c r="Y125" s="782"/>
      <c r="Z125" s="781"/>
      <c r="AA125" s="783">
        <f t="shared" si="161"/>
        <v>0</v>
      </c>
      <c r="AB125" s="679"/>
      <c r="AC125" s="782"/>
      <c r="AD125" s="782"/>
      <c r="AE125" s="782"/>
      <c r="AF125" s="781"/>
      <c r="AG125" s="784"/>
    </row>
    <row r="126" spans="1:33" ht="24" customHeight="1" x14ac:dyDescent="0.25">
      <c r="A126" s="621">
        <v>2278</v>
      </c>
      <c r="B126" s="672" t="s">
        <v>108</v>
      </c>
      <c r="C126" s="622">
        <f t="shared" si="160"/>
        <v>0</v>
      </c>
      <c r="D126" s="673">
        <f t="shared" si="160"/>
        <v>0</v>
      </c>
      <c r="E126" s="781">
        <f t="shared" si="119"/>
        <v>0</v>
      </c>
      <c r="F126" s="679"/>
      <c r="G126" s="782"/>
      <c r="H126" s="782"/>
      <c r="I126" s="782"/>
      <c r="J126" s="782"/>
      <c r="K126" s="782"/>
      <c r="L126" s="782"/>
      <c r="M126" s="782"/>
      <c r="N126" s="782"/>
      <c r="O126" s="782"/>
      <c r="P126" s="782"/>
      <c r="Q126" s="782"/>
      <c r="R126" s="781"/>
      <c r="S126" s="783">
        <f t="shared" si="117"/>
        <v>0</v>
      </c>
      <c r="T126" s="679"/>
      <c r="U126" s="782"/>
      <c r="V126" s="782"/>
      <c r="W126" s="782"/>
      <c r="X126" s="782"/>
      <c r="Y126" s="782"/>
      <c r="Z126" s="781"/>
      <c r="AA126" s="783">
        <f t="shared" si="161"/>
        <v>0</v>
      </c>
      <c r="AB126" s="679"/>
      <c r="AC126" s="782"/>
      <c r="AD126" s="782"/>
      <c r="AE126" s="782"/>
      <c r="AF126" s="781"/>
      <c r="AG126" s="784"/>
    </row>
    <row r="127" spans="1:33" ht="24" x14ac:dyDescent="0.25">
      <c r="A127" s="621">
        <v>2279</v>
      </c>
      <c r="B127" s="672" t="s">
        <v>109</v>
      </c>
      <c r="C127" s="622">
        <f t="shared" si="160"/>
        <v>0</v>
      </c>
      <c r="D127" s="673">
        <f t="shared" si="160"/>
        <v>0</v>
      </c>
      <c r="E127" s="781">
        <f t="shared" si="119"/>
        <v>0</v>
      </c>
      <c r="F127" s="679"/>
      <c r="G127" s="782"/>
      <c r="H127" s="782"/>
      <c r="I127" s="782"/>
      <c r="J127" s="782"/>
      <c r="K127" s="782"/>
      <c r="L127" s="782"/>
      <c r="M127" s="782"/>
      <c r="N127" s="782"/>
      <c r="O127" s="782"/>
      <c r="P127" s="782"/>
      <c r="Q127" s="782"/>
      <c r="R127" s="781"/>
      <c r="S127" s="783">
        <f t="shared" si="117"/>
        <v>0</v>
      </c>
      <c r="T127" s="679"/>
      <c r="U127" s="782"/>
      <c r="V127" s="782"/>
      <c r="W127" s="782"/>
      <c r="X127" s="782"/>
      <c r="Y127" s="782"/>
      <c r="Z127" s="781"/>
      <c r="AA127" s="783">
        <f t="shared" si="161"/>
        <v>0</v>
      </c>
      <c r="AB127" s="679"/>
      <c r="AC127" s="782"/>
      <c r="AD127" s="782"/>
      <c r="AE127" s="782"/>
      <c r="AF127" s="781"/>
      <c r="AG127" s="784"/>
    </row>
    <row r="128" spans="1:33" ht="24" x14ac:dyDescent="0.25">
      <c r="A128" s="795">
        <v>2280</v>
      </c>
      <c r="B128" s="661" t="s">
        <v>110</v>
      </c>
      <c r="C128" s="613">
        <f t="shared" ref="C128" si="162">SUM(C129)</f>
        <v>0</v>
      </c>
      <c r="D128" s="662">
        <f t="shared" ref="D128:AG128" si="163">SUM(D129)</f>
        <v>0</v>
      </c>
      <c r="E128" s="796">
        <f t="shared" si="163"/>
        <v>0</v>
      </c>
      <c r="F128" s="662">
        <f t="shared" si="163"/>
        <v>0</v>
      </c>
      <c r="G128" s="797">
        <f t="shared" si="163"/>
        <v>0</v>
      </c>
      <c r="H128" s="797">
        <f t="shared" si="163"/>
        <v>0</v>
      </c>
      <c r="I128" s="797">
        <f t="shared" si="163"/>
        <v>0</v>
      </c>
      <c r="J128" s="797">
        <f t="shared" si="163"/>
        <v>0</v>
      </c>
      <c r="K128" s="797">
        <f t="shared" si="163"/>
        <v>0</v>
      </c>
      <c r="L128" s="797">
        <f t="shared" si="163"/>
        <v>0</v>
      </c>
      <c r="M128" s="797">
        <f t="shared" si="163"/>
        <v>0</v>
      </c>
      <c r="N128" s="797">
        <f t="shared" si="163"/>
        <v>0</v>
      </c>
      <c r="O128" s="797">
        <f t="shared" si="163"/>
        <v>0</v>
      </c>
      <c r="P128" s="797">
        <f t="shared" si="163"/>
        <v>0</v>
      </c>
      <c r="Q128" s="797">
        <f t="shared" si="163"/>
        <v>0</v>
      </c>
      <c r="R128" s="796">
        <f t="shared" si="163"/>
        <v>0</v>
      </c>
      <c r="S128" s="798">
        <f t="shared" si="163"/>
        <v>0</v>
      </c>
      <c r="T128" s="662">
        <f t="shared" si="163"/>
        <v>0</v>
      </c>
      <c r="U128" s="797">
        <f t="shared" si="163"/>
        <v>0</v>
      </c>
      <c r="V128" s="797">
        <f t="shared" si="163"/>
        <v>0</v>
      </c>
      <c r="W128" s="797">
        <f t="shared" si="163"/>
        <v>0</v>
      </c>
      <c r="X128" s="797">
        <f t="shared" si="163"/>
        <v>0</v>
      </c>
      <c r="Y128" s="797">
        <f t="shared" si="163"/>
        <v>0</v>
      </c>
      <c r="Z128" s="796">
        <f t="shared" si="163"/>
        <v>0</v>
      </c>
      <c r="AA128" s="798">
        <f t="shared" si="163"/>
        <v>0</v>
      </c>
      <c r="AB128" s="662">
        <f t="shared" si="163"/>
        <v>0</v>
      </c>
      <c r="AC128" s="797">
        <f t="shared" si="163"/>
        <v>0</v>
      </c>
      <c r="AD128" s="797">
        <f t="shared" si="163"/>
        <v>0</v>
      </c>
      <c r="AE128" s="797">
        <f t="shared" si="163"/>
        <v>0</v>
      </c>
      <c r="AF128" s="796">
        <f t="shared" si="163"/>
        <v>0</v>
      </c>
      <c r="AG128" s="789">
        <f t="shared" si="163"/>
        <v>0</v>
      </c>
    </row>
    <row r="129" spans="1:33" ht="24" x14ac:dyDescent="0.25">
      <c r="A129" s="621">
        <v>2283</v>
      </c>
      <c r="B129" s="672" t="s">
        <v>111</v>
      </c>
      <c r="C129" s="622">
        <f t="shared" ref="C129:D129" si="164">SUM(E129,S129,AA129)</f>
        <v>0</v>
      </c>
      <c r="D129" s="673">
        <f t="shared" si="164"/>
        <v>0</v>
      </c>
      <c r="E129" s="781">
        <f t="shared" si="119"/>
        <v>0</v>
      </c>
      <c r="F129" s="679"/>
      <c r="G129" s="782"/>
      <c r="H129" s="782"/>
      <c r="I129" s="782"/>
      <c r="J129" s="782"/>
      <c r="K129" s="782"/>
      <c r="L129" s="782"/>
      <c r="M129" s="782"/>
      <c r="N129" s="782"/>
      <c r="O129" s="782"/>
      <c r="P129" s="782"/>
      <c r="Q129" s="782"/>
      <c r="R129" s="781"/>
      <c r="S129" s="783">
        <f t="shared" si="117"/>
        <v>0</v>
      </c>
      <c r="T129" s="679"/>
      <c r="U129" s="782"/>
      <c r="V129" s="782"/>
      <c r="W129" s="782"/>
      <c r="X129" s="782"/>
      <c r="Y129" s="782"/>
      <c r="Z129" s="781"/>
      <c r="AA129" s="783">
        <f>SUM(AB129:AF129)</f>
        <v>0</v>
      </c>
      <c r="AB129" s="679"/>
      <c r="AC129" s="782"/>
      <c r="AD129" s="782"/>
      <c r="AE129" s="782"/>
      <c r="AF129" s="781"/>
      <c r="AG129" s="784"/>
    </row>
    <row r="130" spans="1:33" ht="38.25" customHeight="1" x14ac:dyDescent="0.25">
      <c r="A130" s="642">
        <v>2300</v>
      </c>
      <c r="B130" s="768" t="s">
        <v>112</v>
      </c>
      <c r="C130" s="710">
        <f t="shared" ref="C130:E130" si="165">SUM(C131,C136,C140,C141,C144,C151,C159,C160,C163)</f>
        <v>1267</v>
      </c>
      <c r="D130" s="644">
        <f t="shared" si="165"/>
        <v>0</v>
      </c>
      <c r="E130" s="769">
        <f t="shared" si="165"/>
        <v>257</v>
      </c>
      <c r="F130" s="644">
        <f>SUM(F131,F136,F140,F141,F144,F151,F159,F160,F163)</f>
        <v>0</v>
      </c>
      <c r="G130" s="657">
        <f>SUM(G131,G136,G140,G141,G144,G151,G159,G160,G163)</f>
        <v>257</v>
      </c>
      <c r="H130" s="657">
        <f>SUM(H131,H136,H140,H141,H144,H151,H159,H160,H163)</f>
        <v>0</v>
      </c>
      <c r="I130" s="657">
        <f t="shared" ref="I130:Q130" si="166">SUM(I131,I136,I140,I141,I144,I151,I159,I160,I163)</f>
        <v>0</v>
      </c>
      <c r="J130" s="657">
        <f t="shared" si="166"/>
        <v>0</v>
      </c>
      <c r="K130" s="657">
        <f t="shared" si="166"/>
        <v>0</v>
      </c>
      <c r="L130" s="657">
        <f t="shared" si="166"/>
        <v>0</v>
      </c>
      <c r="M130" s="657">
        <f t="shared" si="166"/>
        <v>0</v>
      </c>
      <c r="N130" s="657">
        <f t="shared" si="166"/>
        <v>0</v>
      </c>
      <c r="O130" s="657">
        <f t="shared" si="166"/>
        <v>0</v>
      </c>
      <c r="P130" s="657">
        <f t="shared" si="166"/>
        <v>0</v>
      </c>
      <c r="Q130" s="657">
        <f t="shared" si="166"/>
        <v>0</v>
      </c>
      <c r="R130" s="769">
        <f>SUM(R131,R136,R140,R141,R144,R151,R159,R160,R163)</f>
        <v>0</v>
      </c>
      <c r="S130" s="656">
        <f t="shared" ref="S130" si="167">SUM(S131,S136,S140,S141,S144,S151,S159,S160,S163)</f>
        <v>1010</v>
      </c>
      <c r="T130" s="644">
        <f>SUM(T131,T136,T140,T141,T144,T151,T159,T160,T163)</f>
        <v>0</v>
      </c>
      <c r="U130" s="657">
        <f>SUM(U131,U136,U140,U141,U144,U151,U159,U160,U163)</f>
        <v>1010</v>
      </c>
      <c r="V130" s="657">
        <f t="shared" ref="V130:AA130" si="168">SUM(V131,V136,V140,V141,V144,V151,V159,V160,V163)</f>
        <v>0</v>
      </c>
      <c r="W130" s="657">
        <f t="shared" si="168"/>
        <v>0</v>
      </c>
      <c r="X130" s="657">
        <f t="shared" si="168"/>
        <v>0</v>
      </c>
      <c r="Y130" s="657">
        <f t="shared" si="168"/>
        <v>0</v>
      </c>
      <c r="Z130" s="769">
        <f t="shared" si="168"/>
        <v>0</v>
      </c>
      <c r="AA130" s="656">
        <f t="shared" si="168"/>
        <v>0</v>
      </c>
      <c r="AB130" s="644">
        <f>SUM(AB131,AB136,AB140,AB141,AB144,AB151,AB159,AB160,AB163)</f>
        <v>0</v>
      </c>
      <c r="AC130" s="657">
        <f t="shared" ref="AC130:AF130" si="169">SUM(AC131,AC136,AC140,AC141,AC144,AC151,AC159,AC160,AC163)</f>
        <v>0</v>
      </c>
      <c r="AD130" s="657">
        <f t="shared" si="169"/>
        <v>0</v>
      </c>
      <c r="AE130" s="657">
        <f t="shared" si="169"/>
        <v>0</v>
      </c>
      <c r="AF130" s="769">
        <f t="shared" si="169"/>
        <v>0</v>
      </c>
      <c r="AG130" s="794">
        <f>SUM(AG131,AG136,AG140,AG141,AG144,AG151,AG159,AG160,AG163)</f>
        <v>0</v>
      </c>
    </row>
    <row r="131" spans="1:33" ht="24" x14ac:dyDescent="0.25">
      <c r="A131" s="795">
        <v>2310</v>
      </c>
      <c r="B131" s="661" t="s">
        <v>311</v>
      </c>
      <c r="C131" s="613">
        <f t="shared" ref="C131:E131" si="170">SUM(C132:C135)</f>
        <v>1267</v>
      </c>
      <c r="D131" s="662">
        <f t="shared" si="170"/>
        <v>0</v>
      </c>
      <c r="E131" s="796">
        <f t="shared" si="170"/>
        <v>257</v>
      </c>
      <c r="F131" s="662">
        <f>SUM(F132:F135)</f>
        <v>0</v>
      </c>
      <c r="G131" s="797">
        <f>SUM(G132:G135)</f>
        <v>257</v>
      </c>
      <c r="H131" s="797">
        <f>SUM(H132:H135)</f>
        <v>0</v>
      </c>
      <c r="I131" s="797">
        <f t="shared" ref="I131:S131" si="171">SUM(I132:I135)</f>
        <v>0</v>
      </c>
      <c r="J131" s="797">
        <f t="shared" si="171"/>
        <v>0</v>
      </c>
      <c r="K131" s="797">
        <f t="shared" si="171"/>
        <v>0</v>
      </c>
      <c r="L131" s="797">
        <f t="shared" si="171"/>
        <v>0</v>
      </c>
      <c r="M131" s="797">
        <f t="shared" si="171"/>
        <v>0</v>
      </c>
      <c r="N131" s="797">
        <f t="shared" si="171"/>
        <v>0</v>
      </c>
      <c r="O131" s="797">
        <f t="shared" si="171"/>
        <v>0</v>
      </c>
      <c r="P131" s="797">
        <f t="shared" si="171"/>
        <v>0</v>
      </c>
      <c r="Q131" s="797">
        <f t="shared" si="171"/>
        <v>0</v>
      </c>
      <c r="R131" s="796">
        <f t="shared" si="171"/>
        <v>0</v>
      </c>
      <c r="S131" s="798">
        <f t="shared" si="171"/>
        <v>1010</v>
      </c>
      <c r="T131" s="662">
        <f>SUM(T132:T135)</f>
        <v>0</v>
      </c>
      <c r="U131" s="797">
        <f>SUM(U132:U135)</f>
        <v>1010</v>
      </c>
      <c r="V131" s="797">
        <f t="shared" ref="V131:AA131" si="172">SUM(V132:V135)</f>
        <v>0</v>
      </c>
      <c r="W131" s="797">
        <f t="shared" si="172"/>
        <v>0</v>
      </c>
      <c r="X131" s="797">
        <f t="shared" si="172"/>
        <v>0</v>
      </c>
      <c r="Y131" s="797">
        <f t="shared" si="172"/>
        <v>0</v>
      </c>
      <c r="Z131" s="796">
        <f t="shared" si="172"/>
        <v>0</v>
      </c>
      <c r="AA131" s="798">
        <f t="shared" si="172"/>
        <v>0</v>
      </c>
      <c r="AB131" s="662">
        <f>SUM(AB132:AB135)</f>
        <v>0</v>
      </c>
      <c r="AC131" s="797">
        <f t="shared" ref="AC131:AF131" si="173">SUM(AC132:AC135)</f>
        <v>0</v>
      </c>
      <c r="AD131" s="797">
        <f t="shared" si="173"/>
        <v>0</v>
      </c>
      <c r="AE131" s="797">
        <f t="shared" si="173"/>
        <v>0</v>
      </c>
      <c r="AF131" s="796">
        <f t="shared" si="173"/>
        <v>0</v>
      </c>
      <c r="AG131" s="799">
        <f>SUM(AG132:AG135)</f>
        <v>0</v>
      </c>
    </row>
    <row r="132" spans="1:33" x14ac:dyDescent="0.25">
      <c r="A132" s="621">
        <v>2311</v>
      </c>
      <c r="B132" s="672" t="s">
        <v>113</v>
      </c>
      <c r="C132" s="622">
        <f t="shared" ref="C132:D135" si="174">SUM(E132,S132,AA132)</f>
        <v>0</v>
      </c>
      <c r="D132" s="673">
        <f t="shared" si="174"/>
        <v>0</v>
      </c>
      <c r="E132" s="781">
        <f t="shared" ref="E132:E163" si="175">SUM(F132:R132)</f>
        <v>0</v>
      </c>
      <c r="F132" s="679"/>
      <c r="G132" s="782"/>
      <c r="H132" s="782"/>
      <c r="I132" s="782"/>
      <c r="J132" s="782"/>
      <c r="K132" s="782"/>
      <c r="L132" s="782"/>
      <c r="M132" s="782"/>
      <c r="N132" s="782"/>
      <c r="O132" s="782"/>
      <c r="P132" s="782"/>
      <c r="Q132" s="782"/>
      <c r="R132" s="781"/>
      <c r="S132" s="783">
        <f t="shared" ref="S132:S164" si="176">SUM(T132:Z132)</f>
        <v>0</v>
      </c>
      <c r="T132" s="679"/>
      <c r="U132" s="782"/>
      <c r="V132" s="782"/>
      <c r="W132" s="782"/>
      <c r="X132" s="782"/>
      <c r="Y132" s="782"/>
      <c r="Z132" s="781"/>
      <c r="AA132" s="783">
        <f t="shared" ref="AA132:AA135" si="177">SUM(AB132:AF132)</f>
        <v>0</v>
      </c>
      <c r="AB132" s="679"/>
      <c r="AC132" s="782"/>
      <c r="AD132" s="782"/>
      <c r="AE132" s="782"/>
      <c r="AF132" s="781"/>
      <c r="AG132" s="784"/>
    </row>
    <row r="133" spans="1:33" x14ac:dyDescent="0.25">
      <c r="A133" s="621">
        <v>2312</v>
      </c>
      <c r="B133" s="672" t="s">
        <v>114</v>
      </c>
      <c r="C133" s="622">
        <f t="shared" si="174"/>
        <v>0</v>
      </c>
      <c r="D133" s="673">
        <f t="shared" si="174"/>
        <v>0</v>
      </c>
      <c r="E133" s="781">
        <f t="shared" si="175"/>
        <v>0</v>
      </c>
      <c r="F133" s="679"/>
      <c r="G133" s="782"/>
      <c r="H133" s="782"/>
      <c r="I133" s="782"/>
      <c r="J133" s="782"/>
      <c r="K133" s="782"/>
      <c r="L133" s="782"/>
      <c r="M133" s="782"/>
      <c r="N133" s="782"/>
      <c r="O133" s="782"/>
      <c r="P133" s="782"/>
      <c r="Q133" s="782"/>
      <c r="R133" s="781"/>
      <c r="S133" s="783">
        <f t="shared" si="176"/>
        <v>0</v>
      </c>
      <c r="T133" s="679"/>
      <c r="U133" s="782"/>
      <c r="V133" s="782"/>
      <c r="W133" s="782"/>
      <c r="X133" s="782"/>
      <c r="Y133" s="782"/>
      <c r="Z133" s="781"/>
      <c r="AA133" s="783">
        <f t="shared" si="177"/>
        <v>0</v>
      </c>
      <c r="AB133" s="679"/>
      <c r="AC133" s="782"/>
      <c r="AD133" s="782"/>
      <c r="AE133" s="782"/>
      <c r="AF133" s="781"/>
      <c r="AG133" s="784"/>
    </row>
    <row r="134" spans="1:33" x14ac:dyDescent="0.25">
      <c r="A134" s="621">
        <v>2313</v>
      </c>
      <c r="B134" s="672" t="s">
        <v>115</v>
      </c>
      <c r="C134" s="622">
        <f t="shared" si="174"/>
        <v>0</v>
      </c>
      <c r="D134" s="673">
        <f t="shared" si="174"/>
        <v>0</v>
      </c>
      <c r="E134" s="781">
        <f t="shared" si="175"/>
        <v>0</v>
      </c>
      <c r="F134" s="679"/>
      <c r="G134" s="782"/>
      <c r="H134" s="782"/>
      <c r="I134" s="782"/>
      <c r="J134" s="782"/>
      <c r="K134" s="782"/>
      <c r="L134" s="782"/>
      <c r="M134" s="782"/>
      <c r="N134" s="782"/>
      <c r="O134" s="782"/>
      <c r="P134" s="782"/>
      <c r="Q134" s="782"/>
      <c r="R134" s="781"/>
      <c r="S134" s="783">
        <f t="shared" si="176"/>
        <v>0</v>
      </c>
      <c r="T134" s="679"/>
      <c r="U134" s="782"/>
      <c r="V134" s="782"/>
      <c r="W134" s="782"/>
      <c r="X134" s="782"/>
      <c r="Y134" s="782"/>
      <c r="Z134" s="781"/>
      <c r="AA134" s="783">
        <f t="shared" si="177"/>
        <v>0</v>
      </c>
      <c r="AB134" s="679"/>
      <c r="AC134" s="782"/>
      <c r="AD134" s="782"/>
      <c r="AE134" s="782"/>
      <c r="AF134" s="781"/>
      <c r="AG134" s="784"/>
    </row>
    <row r="135" spans="1:33" ht="36" x14ac:dyDescent="0.25">
      <c r="A135" s="621">
        <v>2314</v>
      </c>
      <c r="B135" s="672" t="s">
        <v>297</v>
      </c>
      <c r="C135" s="622">
        <f t="shared" si="174"/>
        <v>1267</v>
      </c>
      <c r="D135" s="673">
        <f t="shared" si="174"/>
        <v>0</v>
      </c>
      <c r="E135" s="781">
        <f t="shared" si="175"/>
        <v>257</v>
      </c>
      <c r="F135" s="679"/>
      <c r="G135" s="782">
        <v>257</v>
      </c>
      <c r="H135" s="782"/>
      <c r="I135" s="782"/>
      <c r="J135" s="782"/>
      <c r="K135" s="782"/>
      <c r="L135" s="782"/>
      <c r="M135" s="782"/>
      <c r="N135" s="782"/>
      <c r="O135" s="782"/>
      <c r="P135" s="782"/>
      <c r="Q135" s="782"/>
      <c r="R135" s="781"/>
      <c r="S135" s="783">
        <f t="shared" si="176"/>
        <v>1010</v>
      </c>
      <c r="T135" s="679"/>
      <c r="U135" s="782">
        <v>1010</v>
      </c>
      <c r="V135" s="782"/>
      <c r="W135" s="782"/>
      <c r="X135" s="782"/>
      <c r="Y135" s="782"/>
      <c r="Z135" s="781"/>
      <c r="AA135" s="783">
        <f t="shared" si="177"/>
        <v>0</v>
      </c>
      <c r="AB135" s="679"/>
      <c r="AC135" s="782"/>
      <c r="AD135" s="782"/>
      <c r="AE135" s="782"/>
      <c r="AF135" s="781"/>
      <c r="AG135" s="784"/>
    </row>
    <row r="136" spans="1:33" x14ac:dyDescent="0.25">
      <c r="A136" s="785">
        <v>2320</v>
      </c>
      <c r="B136" s="672" t="s">
        <v>116</v>
      </c>
      <c r="C136" s="622">
        <f t="shared" ref="C136:E136" si="178">SUM(C137:C139)</f>
        <v>0</v>
      </c>
      <c r="D136" s="673">
        <f t="shared" si="178"/>
        <v>0</v>
      </c>
      <c r="E136" s="786">
        <f t="shared" si="178"/>
        <v>0</v>
      </c>
      <c r="F136" s="673">
        <f>SUM(F137:F139)</f>
        <v>0</v>
      </c>
      <c r="G136" s="787">
        <f>SUM(G137:G139)</f>
        <v>0</v>
      </c>
      <c r="H136" s="787">
        <f>SUM(H137:H139)</f>
        <v>0</v>
      </c>
      <c r="I136" s="787">
        <f t="shared" ref="I136:Q136" si="179">SUM(I137:I139)</f>
        <v>0</v>
      </c>
      <c r="J136" s="787">
        <f t="shared" si="179"/>
        <v>0</v>
      </c>
      <c r="K136" s="787">
        <f t="shared" si="179"/>
        <v>0</v>
      </c>
      <c r="L136" s="787">
        <f t="shared" si="179"/>
        <v>0</v>
      </c>
      <c r="M136" s="787">
        <f t="shared" si="179"/>
        <v>0</v>
      </c>
      <c r="N136" s="787">
        <f t="shared" si="179"/>
        <v>0</v>
      </c>
      <c r="O136" s="787">
        <f t="shared" si="179"/>
        <v>0</v>
      </c>
      <c r="P136" s="787">
        <f t="shared" si="179"/>
        <v>0</v>
      </c>
      <c r="Q136" s="787">
        <f t="shared" si="179"/>
        <v>0</v>
      </c>
      <c r="R136" s="786">
        <f>SUM(R137:R139)</f>
        <v>0</v>
      </c>
      <c r="S136" s="788">
        <f t="shared" ref="S136" si="180">SUM(S137:S139)</f>
        <v>0</v>
      </c>
      <c r="T136" s="673">
        <f>SUM(T137:T139)</f>
        <v>0</v>
      </c>
      <c r="U136" s="787">
        <f>SUM(U137:U139)</f>
        <v>0</v>
      </c>
      <c r="V136" s="787">
        <f t="shared" ref="V136:AA136" si="181">SUM(V137:V139)</f>
        <v>0</v>
      </c>
      <c r="W136" s="787">
        <f t="shared" si="181"/>
        <v>0</v>
      </c>
      <c r="X136" s="787">
        <f t="shared" si="181"/>
        <v>0</v>
      </c>
      <c r="Y136" s="787">
        <f t="shared" si="181"/>
        <v>0</v>
      </c>
      <c r="Z136" s="786">
        <f t="shared" si="181"/>
        <v>0</v>
      </c>
      <c r="AA136" s="788">
        <f t="shared" si="181"/>
        <v>0</v>
      </c>
      <c r="AB136" s="673">
        <f>SUM(AB137:AB139)</f>
        <v>0</v>
      </c>
      <c r="AC136" s="787">
        <f t="shared" ref="AC136:AF136" si="182">SUM(AC137:AC139)</f>
        <v>0</v>
      </c>
      <c r="AD136" s="787">
        <f t="shared" si="182"/>
        <v>0</v>
      </c>
      <c r="AE136" s="787">
        <f t="shared" si="182"/>
        <v>0</v>
      </c>
      <c r="AF136" s="786">
        <f t="shared" si="182"/>
        <v>0</v>
      </c>
      <c r="AG136" s="789">
        <f>SUM(AG137:AG139)</f>
        <v>0</v>
      </c>
    </row>
    <row r="137" spans="1:33" x14ac:dyDescent="0.25">
      <c r="A137" s="621">
        <v>2321</v>
      </c>
      <c r="B137" s="672" t="s">
        <v>117</v>
      </c>
      <c r="C137" s="622">
        <f t="shared" ref="C137:D140" si="183">SUM(E137,S137,AA137)</f>
        <v>0</v>
      </c>
      <c r="D137" s="673">
        <f t="shared" si="183"/>
        <v>0</v>
      </c>
      <c r="E137" s="781">
        <f t="shared" si="175"/>
        <v>0</v>
      </c>
      <c r="F137" s="679"/>
      <c r="G137" s="782"/>
      <c r="H137" s="782"/>
      <c r="I137" s="782"/>
      <c r="J137" s="782"/>
      <c r="K137" s="782"/>
      <c r="L137" s="782"/>
      <c r="M137" s="782"/>
      <c r="N137" s="782"/>
      <c r="O137" s="782"/>
      <c r="P137" s="782"/>
      <c r="Q137" s="782"/>
      <c r="R137" s="781"/>
      <c r="S137" s="783">
        <f t="shared" si="176"/>
        <v>0</v>
      </c>
      <c r="T137" s="679"/>
      <c r="U137" s="782"/>
      <c r="V137" s="782"/>
      <c r="W137" s="782"/>
      <c r="X137" s="782"/>
      <c r="Y137" s="782"/>
      <c r="Z137" s="781"/>
      <c r="AA137" s="783">
        <f t="shared" ref="AA137:AA139" si="184">SUM(AB137:AF137)</f>
        <v>0</v>
      </c>
      <c r="AB137" s="679"/>
      <c r="AC137" s="782"/>
      <c r="AD137" s="782"/>
      <c r="AE137" s="782"/>
      <c r="AF137" s="781"/>
      <c r="AG137" s="784"/>
    </row>
    <row r="138" spans="1:33" x14ac:dyDescent="0.25">
      <c r="A138" s="621">
        <v>2322</v>
      </c>
      <c r="B138" s="672" t="s">
        <v>118</v>
      </c>
      <c r="C138" s="622">
        <f t="shared" si="183"/>
        <v>0</v>
      </c>
      <c r="D138" s="673">
        <f t="shared" si="183"/>
        <v>0</v>
      </c>
      <c r="E138" s="781">
        <f t="shared" si="175"/>
        <v>0</v>
      </c>
      <c r="F138" s="679"/>
      <c r="G138" s="782"/>
      <c r="H138" s="782"/>
      <c r="I138" s="782"/>
      <c r="J138" s="782"/>
      <c r="K138" s="782"/>
      <c r="L138" s="782"/>
      <c r="M138" s="782"/>
      <c r="N138" s="782"/>
      <c r="O138" s="782"/>
      <c r="P138" s="782"/>
      <c r="Q138" s="782"/>
      <c r="R138" s="781"/>
      <c r="S138" s="783">
        <f t="shared" si="176"/>
        <v>0</v>
      </c>
      <c r="T138" s="679"/>
      <c r="U138" s="782"/>
      <c r="V138" s="782"/>
      <c r="W138" s="782"/>
      <c r="X138" s="782"/>
      <c r="Y138" s="782"/>
      <c r="Z138" s="781"/>
      <c r="AA138" s="783">
        <f t="shared" si="184"/>
        <v>0</v>
      </c>
      <c r="AB138" s="679"/>
      <c r="AC138" s="782"/>
      <c r="AD138" s="782"/>
      <c r="AE138" s="782"/>
      <c r="AF138" s="781"/>
      <c r="AG138" s="784"/>
    </row>
    <row r="139" spans="1:33" ht="10.5" customHeight="1" x14ac:dyDescent="0.25">
      <c r="A139" s="621">
        <v>2329</v>
      </c>
      <c r="B139" s="672" t="s">
        <v>119</v>
      </c>
      <c r="C139" s="622">
        <f t="shared" si="183"/>
        <v>0</v>
      </c>
      <c r="D139" s="673">
        <f t="shared" si="183"/>
        <v>0</v>
      </c>
      <c r="E139" s="781">
        <f t="shared" si="175"/>
        <v>0</v>
      </c>
      <c r="F139" s="679"/>
      <c r="G139" s="782"/>
      <c r="H139" s="782"/>
      <c r="I139" s="782"/>
      <c r="J139" s="782"/>
      <c r="K139" s="782"/>
      <c r="L139" s="782"/>
      <c r="M139" s="782"/>
      <c r="N139" s="782"/>
      <c r="O139" s="782"/>
      <c r="P139" s="782"/>
      <c r="Q139" s="782"/>
      <c r="R139" s="781"/>
      <c r="S139" s="783">
        <f t="shared" si="176"/>
        <v>0</v>
      </c>
      <c r="T139" s="679"/>
      <c r="U139" s="782"/>
      <c r="V139" s="782"/>
      <c r="W139" s="782"/>
      <c r="X139" s="782"/>
      <c r="Y139" s="782"/>
      <c r="Z139" s="781"/>
      <c r="AA139" s="783">
        <f t="shared" si="184"/>
        <v>0</v>
      </c>
      <c r="AB139" s="679"/>
      <c r="AC139" s="782"/>
      <c r="AD139" s="782"/>
      <c r="AE139" s="782"/>
      <c r="AF139" s="781"/>
      <c r="AG139" s="784"/>
    </row>
    <row r="140" spans="1:33" x14ac:dyDescent="0.25">
      <c r="A140" s="785">
        <v>2330</v>
      </c>
      <c r="B140" s="672" t="s">
        <v>120</v>
      </c>
      <c r="C140" s="622">
        <f t="shared" si="183"/>
        <v>0</v>
      </c>
      <c r="D140" s="673">
        <f t="shared" si="183"/>
        <v>0</v>
      </c>
      <c r="E140" s="781">
        <f t="shared" si="175"/>
        <v>0</v>
      </c>
      <c r="F140" s="679"/>
      <c r="G140" s="782"/>
      <c r="H140" s="782"/>
      <c r="I140" s="782"/>
      <c r="J140" s="782"/>
      <c r="K140" s="782"/>
      <c r="L140" s="782"/>
      <c r="M140" s="782"/>
      <c r="N140" s="782"/>
      <c r="O140" s="782"/>
      <c r="P140" s="782"/>
      <c r="Q140" s="782"/>
      <c r="R140" s="781"/>
      <c r="S140" s="783">
        <f t="shared" si="176"/>
        <v>0</v>
      </c>
      <c r="T140" s="679"/>
      <c r="U140" s="782"/>
      <c r="V140" s="782"/>
      <c r="W140" s="782"/>
      <c r="X140" s="782"/>
      <c r="Y140" s="782"/>
      <c r="Z140" s="781"/>
      <c r="AA140" s="783">
        <f>SUM(AB140:AF140)</f>
        <v>0</v>
      </c>
      <c r="AB140" s="679"/>
      <c r="AC140" s="782"/>
      <c r="AD140" s="782"/>
      <c r="AE140" s="782"/>
      <c r="AF140" s="781"/>
      <c r="AG140" s="784"/>
    </row>
    <row r="141" spans="1:33" ht="48" x14ac:dyDescent="0.25">
      <c r="A141" s="785">
        <v>2340</v>
      </c>
      <c r="B141" s="672" t="s">
        <v>121</v>
      </c>
      <c r="C141" s="622">
        <f t="shared" ref="C141:E141" si="185">SUM(C142:C143)</f>
        <v>0</v>
      </c>
      <c r="D141" s="673">
        <f t="shared" si="185"/>
        <v>0</v>
      </c>
      <c r="E141" s="786">
        <f t="shared" si="185"/>
        <v>0</v>
      </c>
      <c r="F141" s="673">
        <f>SUM(F142:F143)</f>
        <v>0</v>
      </c>
      <c r="G141" s="787">
        <f>SUM(G142:G143)</f>
        <v>0</v>
      </c>
      <c r="H141" s="787">
        <f>SUM(H142:H143)</f>
        <v>0</v>
      </c>
      <c r="I141" s="787">
        <f t="shared" ref="I141:Q141" si="186">SUM(I142:I143)</f>
        <v>0</v>
      </c>
      <c r="J141" s="787">
        <f t="shared" si="186"/>
        <v>0</v>
      </c>
      <c r="K141" s="787">
        <f t="shared" si="186"/>
        <v>0</v>
      </c>
      <c r="L141" s="787">
        <f t="shared" si="186"/>
        <v>0</v>
      </c>
      <c r="M141" s="787">
        <f t="shared" si="186"/>
        <v>0</v>
      </c>
      <c r="N141" s="787">
        <f t="shared" si="186"/>
        <v>0</v>
      </c>
      <c r="O141" s="787">
        <f t="shared" si="186"/>
        <v>0</v>
      </c>
      <c r="P141" s="787">
        <f t="shared" si="186"/>
        <v>0</v>
      </c>
      <c r="Q141" s="787">
        <f t="shared" si="186"/>
        <v>0</v>
      </c>
      <c r="R141" s="786">
        <f>SUM(R142:R143)</f>
        <v>0</v>
      </c>
      <c r="S141" s="788">
        <f t="shared" ref="S141" si="187">SUM(S142:S143)</f>
        <v>0</v>
      </c>
      <c r="T141" s="673">
        <f>SUM(T142:T143)</f>
        <v>0</v>
      </c>
      <c r="U141" s="787">
        <f>SUM(U142:U143)</f>
        <v>0</v>
      </c>
      <c r="V141" s="787">
        <f t="shared" ref="V141:AA141" si="188">SUM(V142:V143)</f>
        <v>0</v>
      </c>
      <c r="W141" s="787">
        <f t="shared" si="188"/>
        <v>0</v>
      </c>
      <c r="X141" s="787">
        <f t="shared" si="188"/>
        <v>0</v>
      </c>
      <c r="Y141" s="787">
        <f t="shared" si="188"/>
        <v>0</v>
      </c>
      <c r="Z141" s="786">
        <f t="shared" si="188"/>
        <v>0</v>
      </c>
      <c r="AA141" s="788">
        <f t="shared" si="188"/>
        <v>0</v>
      </c>
      <c r="AB141" s="673">
        <f>SUM(AB142:AB143)</f>
        <v>0</v>
      </c>
      <c r="AC141" s="787">
        <f t="shared" ref="AC141:AF141" si="189">SUM(AC142:AC143)</f>
        <v>0</v>
      </c>
      <c r="AD141" s="787">
        <f t="shared" si="189"/>
        <v>0</v>
      </c>
      <c r="AE141" s="787">
        <f t="shared" si="189"/>
        <v>0</v>
      </c>
      <c r="AF141" s="786">
        <f t="shared" si="189"/>
        <v>0</v>
      </c>
      <c r="AG141" s="789">
        <f>SUM(AG142:AG143)</f>
        <v>0</v>
      </c>
    </row>
    <row r="142" spans="1:33" x14ac:dyDescent="0.25">
      <c r="A142" s="621">
        <v>2341</v>
      </c>
      <c r="B142" s="672" t="s">
        <v>122</v>
      </c>
      <c r="C142" s="622">
        <f t="shared" ref="C142:D143" si="190">SUM(E142,S142,AA142)</f>
        <v>0</v>
      </c>
      <c r="D142" s="673">
        <f t="shared" si="190"/>
        <v>0</v>
      </c>
      <c r="E142" s="781">
        <f t="shared" si="175"/>
        <v>0</v>
      </c>
      <c r="F142" s="679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1"/>
      <c r="S142" s="783">
        <f t="shared" si="176"/>
        <v>0</v>
      </c>
      <c r="T142" s="679"/>
      <c r="U142" s="782"/>
      <c r="V142" s="782"/>
      <c r="W142" s="782"/>
      <c r="X142" s="782"/>
      <c r="Y142" s="782"/>
      <c r="Z142" s="781"/>
      <c r="AA142" s="783">
        <f t="shared" ref="AA142:AA143" si="191">SUM(AB142:AF142)</f>
        <v>0</v>
      </c>
      <c r="AB142" s="679"/>
      <c r="AC142" s="782"/>
      <c r="AD142" s="782"/>
      <c r="AE142" s="782"/>
      <c r="AF142" s="781"/>
      <c r="AG142" s="784"/>
    </row>
    <row r="143" spans="1:33" ht="24" x14ac:dyDescent="0.25">
      <c r="A143" s="621">
        <v>2344</v>
      </c>
      <c r="B143" s="672" t="s">
        <v>123</v>
      </c>
      <c r="C143" s="622">
        <f t="shared" si="190"/>
        <v>0</v>
      </c>
      <c r="D143" s="673">
        <f t="shared" si="190"/>
        <v>0</v>
      </c>
      <c r="E143" s="781">
        <f t="shared" si="175"/>
        <v>0</v>
      </c>
      <c r="F143" s="679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1"/>
      <c r="S143" s="783">
        <f t="shared" si="176"/>
        <v>0</v>
      </c>
      <c r="T143" s="679"/>
      <c r="U143" s="782"/>
      <c r="V143" s="782"/>
      <c r="W143" s="782"/>
      <c r="X143" s="782"/>
      <c r="Y143" s="782"/>
      <c r="Z143" s="781"/>
      <c r="AA143" s="783">
        <f t="shared" si="191"/>
        <v>0</v>
      </c>
      <c r="AB143" s="679"/>
      <c r="AC143" s="782"/>
      <c r="AD143" s="782"/>
      <c r="AE143" s="782"/>
      <c r="AF143" s="781"/>
      <c r="AG143" s="784"/>
    </row>
    <row r="144" spans="1:33" ht="24" x14ac:dyDescent="0.25">
      <c r="A144" s="771">
        <v>2350</v>
      </c>
      <c r="B144" s="717" t="s">
        <v>124</v>
      </c>
      <c r="C144" s="705">
        <f t="shared" ref="C144:E144" si="192">SUM(C145:C150)</f>
        <v>0</v>
      </c>
      <c r="D144" s="772">
        <f t="shared" si="192"/>
        <v>0</v>
      </c>
      <c r="E144" s="773">
        <f t="shared" si="192"/>
        <v>0</v>
      </c>
      <c r="F144" s="772">
        <f>SUM(F145:F150)</f>
        <v>0</v>
      </c>
      <c r="G144" s="774">
        <f>SUM(G145:G150)</f>
        <v>0</v>
      </c>
      <c r="H144" s="774">
        <f>SUM(H145:H150)</f>
        <v>0</v>
      </c>
      <c r="I144" s="774">
        <f t="shared" ref="I144:Q144" si="193">SUM(I145:I150)</f>
        <v>0</v>
      </c>
      <c r="J144" s="774">
        <f t="shared" si="193"/>
        <v>0</v>
      </c>
      <c r="K144" s="774">
        <f t="shared" si="193"/>
        <v>0</v>
      </c>
      <c r="L144" s="774">
        <f t="shared" si="193"/>
        <v>0</v>
      </c>
      <c r="M144" s="774">
        <f t="shared" si="193"/>
        <v>0</v>
      </c>
      <c r="N144" s="774">
        <f t="shared" si="193"/>
        <v>0</v>
      </c>
      <c r="O144" s="774">
        <f t="shared" si="193"/>
        <v>0</v>
      </c>
      <c r="P144" s="774">
        <f t="shared" si="193"/>
        <v>0</v>
      </c>
      <c r="Q144" s="774">
        <f t="shared" si="193"/>
        <v>0</v>
      </c>
      <c r="R144" s="773">
        <f>SUM(R145:R150)</f>
        <v>0</v>
      </c>
      <c r="S144" s="775">
        <f t="shared" ref="S144" si="194">SUM(S145:S150)</f>
        <v>0</v>
      </c>
      <c r="T144" s="772">
        <f>SUM(T145:T150)</f>
        <v>0</v>
      </c>
      <c r="U144" s="774">
        <f>SUM(U145:U150)</f>
        <v>0</v>
      </c>
      <c r="V144" s="774">
        <f t="shared" ref="V144:AA144" si="195">SUM(V145:V150)</f>
        <v>0</v>
      </c>
      <c r="W144" s="774">
        <f t="shared" si="195"/>
        <v>0</v>
      </c>
      <c r="X144" s="774">
        <f t="shared" si="195"/>
        <v>0</v>
      </c>
      <c r="Y144" s="774">
        <f t="shared" si="195"/>
        <v>0</v>
      </c>
      <c r="Z144" s="773">
        <f t="shared" si="195"/>
        <v>0</v>
      </c>
      <c r="AA144" s="775">
        <f t="shared" si="195"/>
        <v>0</v>
      </c>
      <c r="AB144" s="772">
        <f>SUM(AB145:AB150)</f>
        <v>0</v>
      </c>
      <c r="AC144" s="774">
        <f t="shared" ref="AC144:AF144" si="196">SUM(AC145:AC150)</f>
        <v>0</v>
      </c>
      <c r="AD144" s="774">
        <f t="shared" si="196"/>
        <v>0</v>
      </c>
      <c r="AE144" s="774">
        <f t="shared" si="196"/>
        <v>0</v>
      </c>
      <c r="AF144" s="773">
        <f t="shared" si="196"/>
        <v>0</v>
      </c>
      <c r="AG144" s="776">
        <f>SUM(AG145:AG150)</f>
        <v>0</v>
      </c>
    </row>
    <row r="145" spans="1:33" x14ac:dyDescent="0.25">
      <c r="A145" s="612">
        <v>2351</v>
      </c>
      <c r="B145" s="661" t="s">
        <v>125</v>
      </c>
      <c r="C145" s="613">
        <f t="shared" ref="C145:D150" si="197">SUM(E145,S145,AA145)</f>
        <v>0</v>
      </c>
      <c r="D145" s="662">
        <f t="shared" si="197"/>
        <v>0</v>
      </c>
      <c r="E145" s="781">
        <f t="shared" si="175"/>
        <v>0</v>
      </c>
      <c r="F145" s="668"/>
      <c r="G145" s="778"/>
      <c r="H145" s="778"/>
      <c r="I145" s="778"/>
      <c r="J145" s="778"/>
      <c r="K145" s="778"/>
      <c r="L145" s="778"/>
      <c r="M145" s="778"/>
      <c r="N145" s="778"/>
      <c r="O145" s="778"/>
      <c r="P145" s="778"/>
      <c r="Q145" s="778"/>
      <c r="R145" s="777"/>
      <c r="S145" s="783">
        <f t="shared" si="176"/>
        <v>0</v>
      </c>
      <c r="T145" s="668"/>
      <c r="U145" s="778"/>
      <c r="V145" s="778"/>
      <c r="W145" s="778"/>
      <c r="X145" s="778"/>
      <c r="Y145" s="778"/>
      <c r="Z145" s="777"/>
      <c r="AA145" s="779">
        <f t="shared" ref="AA145:AA150" si="198">SUM(AB145:AF145)</f>
        <v>0</v>
      </c>
      <c r="AB145" s="668"/>
      <c r="AC145" s="778"/>
      <c r="AD145" s="778"/>
      <c r="AE145" s="778"/>
      <c r="AF145" s="777"/>
      <c r="AG145" s="780"/>
    </row>
    <row r="146" spans="1:33" x14ac:dyDescent="0.25">
      <c r="A146" s="621">
        <v>2352</v>
      </c>
      <c r="B146" s="672" t="s">
        <v>126</v>
      </c>
      <c r="C146" s="622">
        <f t="shared" si="197"/>
        <v>0</v>
      </c>
      <c r="D146" s="673">
        <f t="shared" si="197"/>
        <v>0</v>
      </c>
      <c r="E146" s="781">
        <f t="shared" si="175"/>
        <v>0</v>
      </c>
      <c r="F146" s="679"/>
      <c r="G146" s="782"/>
      <c r="H146" s="782"/>
      <c r="I146" s="782"/>
      <c r="J146" s="782"/>
      <c r="K146" s="782"/>
      <c r="L146" s="782"/>
      <c r="M146" s="782"/>
      <c r="N146" s="782"/>
      <c r="O146" s="782"/>
      <c r="P146" s="782"/>
      <c r="Q146" s="782"/>
      <c r="R146" s="781"/>
      <c r="S146" s="783">
        <f t="shared" si="176"/>
        <v>0</v>
      </c>
      <c r="T146" s="679"/>
      <c r="U146" s="782"/>
      <c r="V146" s="782"/>
      <c r="W146" s="782"/>
      <c r="X146" s="782"/>
      <c r="Y146" s="782"/>
      <c r="Z146" s="781"/>
      <c r="AA146" s="783">
        <f t="shared" si="198"/>
        <v>0</v>
      </c>
      <c r="AB146" s="679"/>
      <c r="AC146" s="782"/>
      <c r="AD146" s="782"/>
      <c r="AE146" s="782"/>
      <c r="AF146" s="781"/>
      <c r="AG146" s="784"/>
    </row>
    <row r="147" spans="1:33" ht="24" x14ac:dyDescent="0.25">
      <c r="A147" s="621">
        <v>2353</v>
      </c>
      <c r="B147" s="672" t="s">
        <v>127</v>
      </c>
      <c r="C147" s="622">
        <f t="shared" si="197"/>
        <v>0</v>
      </c>
      <c r="D147" s="673">
        <f t="shared" si="197"/>
        <v>0</v>
      </c>
      <c r="E147" s="781">
        <f t="shared" si="175"/>
        <v>0</v>
      </c>
      <c r="F147" s="679"/>
      <c r="G147" s="782"/>
      <c r="H147" s="782"/>
      <c r="I147" s="782"/>
      <c r="J147" s="782"/>
      <c r="K147" s="782"/>
      <c r="L147" s="782"/>
      <c r="M147" s="782"/>
      <c r="N147" s="782"/>
      <c r="O147" s="782"/>
      <c r="P147" s="782"/>
      <c r="Q147" s="782"/>
      <c r="R147" s="781"/>
      <c r="S147" s="783">
        <f t="shared" si="176"/>
        <v>0</v>
      </c>
      <c r="T147" s="679"/>
      <c r="U147" s="782"/>
      <c r="V147" s="782"/>
      <c r="W147" s="782"/>
      <c r="X147" s="782"/>
      <c r="Y147" s="782"/>
      <c r="Z147" s="781"/>
      <c r="AA147" s="783">
        <f t="shared" si="198"/>
        <v>0</v>
      </c>
      <c r="AB147" s="679"/>
      <c r="AC147" s="782"/>
      <c r="AD147" s="782"/>
      <c r="AE147" s="782"/>
      <c r="AF147" s="781"/>
      <c r="AG147" s="784"/>
    </row>
    <row r="148" spans="1:33" ht="24" x14ac:dyDescent="0.25">
      <c r="A148" s="621">
        <v>2354</v>
      </c>
      <c r="B148" s="672" t="s">
        <v>128</v>
      </c>
      <c r="C148" s="622">
        <f t="shared" si="197"/>
        <v>0</v>
      </c>
      <c r="D148" s="673">
        <f t="shared" si="197"/>
        <v>0</v>
      </c>
      <c r="E148" s="781">
        <f t="shared" si="175"/>
        <v>0</v>
      </c>
      <c r="F148" s="679"/>
      <c r="G148" s="782"/>
      <c r="H148" s="782"/>
      <c r="I148" s="782"/>
      <c r="J148" s="782"/>
      <c r="K148" s="782"/>
      <c r="L148" s="782"/>
      <c r="M148" s="782"/>
      <c r="N148" s="782"/>
      <c r="O148" s="782"/>
      <c r="P148" s="782"/>
      <c r="Q148" s="782"/>
      <c r="R148" s="781"/>
      <c r="S148" s="783">
        <f t="shared" si="176"/>
        <v>0</v>
      </c>
      <c r="T148" s="679"/>
      <c r="U148" s="782"/>
      <c r="V148" s="782"/>
      <c r="W148" s="782"/>
      <c r="X148" s="782"/>
      <c r="Y148" s="782"/>
      <c r="Z148" s="781"/>
      <c r="AA148" s="783">
        <f t="shared" si="198"/>
        <v>0</v>
      </c>
      <c r="AB148" s="679"/>
      <c r="AC148" s="782"/>
      <c r="AD148" s="782"/>
      <c r="AE148" s="782"/>
      <c r="AF148" s="781"/>
      <c r="AG148" s="784"/>
    </row>
    <row r="149" spans="1:33" ht="24" x14ac:dyDescent="0.25">
      <c r="A149" s="621">
        <v>2355</v>
      </c>
      <c r="B149" s="672" t="s">
        <v>129</v>
      </c>
      <c r="C149" s="622">
        <f t="shared" si="197"/>
        <v>0</v>
      </c>
      <c r="D149" s="673">
        <f t="shared" si="197"/>
        <v>0</v>
      </c>
      <c r="E149" s="781">
        <f t="shared" si="175"/>
        <v>0</v>
      </c>
      <c r="F149" s="679"/>
      <c r="G149" s="782"/>
      <c r="H149" s="782"/>
      <c r="I149" s="782"/>
      <c r="J149" s="782"/>
      <c r="K149" s="782"/>
      <c r="L149" s="782"/>
      <c r="M149" s="782"/>
      <c r="N149" s="782"/>
      <c r="O149" s="782"/>
      <c r="P149" s="782"/>
      <c r="Q149" s="782"/>
      <c r="R149" s="781"/>
      <c r="S149" s="783">
        <f t="shared" si="176"/>
        <v>0</v>
      </c>
      <c r="T149" s="679"/>
      <c r="U149" s="782"/>
      <c r="V149" s="782"/>
      <c r="W149" s="782"/>
      <c r="X149" s="782"/>
      <c r="Y149" s="782"/>
      <c r="Z149" s="781"/>
      <c r="AA149" s="783">
        <f t="shared" si="198"/>
        <v>0</v>
      </c>
      <c r="AB149" s="679"/>
      <c r="AC149" s="782"/>
      <c r="AD149" s="782"/>
      <c r="AE149" s="782"/>
      <c r="AF149" s="781"/>
      <c r="AG149" s="784"/>
    </row>
    <row r="150" spans="1:33" ht="24" x14ac:dyDescent="0.25">
      <c r="A150" s="621">
        <v>2359</v>
      </c>
      <c r="B150" s="672" t="s">
        <v>130</v>
      </c>
      <c r="C150" s="622">
        <f t="shared" si="197"/>
        <v>0</v>
      </c>
      <c r="D150" s="673">
        <f t="shared" si="197"/>
        <v>0</v>
      </c>
      <c r="E150" s="781">
        <f t="shared" si="175"/>
        <v>0</v>
      </c>
      <c r="F150" s="679"/>
      <c r="G150" s="782"/>
      <c r="H150" s="782"/>
      <c r="I150" s="782"/>
      <c r="J150" s="782"/>
      <c r="K150" s="782"/>
      <c r="L150" s="782"/>
      <c r="M150" s="782"/>
      <c r="N150" s="782"/>
      <c r="O150" s="782"/>
      <c r="P150" s="782"/>
      <c r="Q150" s="782"/>
      <c r="R150" s="781"/>
      <c r="S150" s="783">
        <f t="shared" si="176"/>
        <v>0</v>
      </c>
      <c r="T150" s="679"/>
      <c r="U150" s="782"/>
      <c r="V150" s="782"/>
      <c r="W150" s="782"/>
      <c r="X150" s="782"/>
      <c r="Y150" s="782"/>
      <c r="Z150" s="781"/>
      <c r="AA150" s="783">
        <f t="shared" si="198"/>
        <v>0</v>
      </c>
      <c r="AB150" s="679"/>
      <c r="AC150" s="782"/>
      <c r="AD150" s="782"/>
      <c r="AE150" s="782"/>
      <c r="AF150" s="781"/>
      <c r="AG150" s="784"/>
    </row>
    <row r="151" spans="1:33" ht="24.75" customHeight="1" x14ac:dyDescent="0.25">
      <c r="A151" s="785">
        <v>2360</v>
      </c>
      <c r="B151" s="672" t="s">
        <v>131</v>
      </c>
      <c r="C151" s="622">
        <f t="shared" ref="C151:E151" si="199">SUM(C152:C158)</f>
        <v>0</v>
      </c>
      <c r="D151" s="673">
        <f t="shared" si="199"/>
        <v>0</v>
      </c>
      <c r="E151" s="786">
        <f t="shared" si="199"/>
        <v>0</v>
      </c>
      <c r="F151" s="673">
        <f>SUM(F152:F158)</f>
        <v>0</v>
      </c>
      <c r="G151" s="787">
        <f>SUM(G152:G158)</f>
        <v>0</v>
      </c>
      <c r="H151" s="787">
        <f>SUM(H152:H158)</f>
        <v>0</v>
      </c>
      <c r="I151" s="787">
        <f t="shared" ref="I151:Q151" si="200">SUM(I152:I158)</f>
        <v>0</v>
      </c>
      <c r="J151" s="787">
        <f t="shared" si="200"/>
        <v>0</v>
      </c>
      <c r="K151" s="787">
        <f t="shared" si="200"/>
        <v>0</v>
      </c>
      <c r="L151" s="787">
        <f t="shared" si="200"/>
        <v>0</v>
      </c>
      <c r="M151" s="787">
        <f t="shared" si="200"/>
        <v>0</v>
      </c>
      <c r="N151" s="787">
        <f t="shared" si="200"/>
        <v>0</v>
      </c>
      <c r="O151" s="787">
        <f t="shared" si="200"/>
        <v>0</v>
      </c>
      <c r="P151" s="787">
        <f t="shared" si="200"/>
        <v>0</v>
      </c>
      <c r="Q151" s="787">
        <f t="shared" si="200"/>
        <v>0</v>
      </c>
      <c r="R151" s="786">
        <f>SUM(R152:R158)</f>
        <v>0</v>
      </c>
      <c r="S151" s="788">
        <f t="shared" ref="S151" si="201">SUM(S152:S158)</f>
        <v>0</v>
      </c>
      <c r="T151" s="673">
        <f>SUM(T152:T158)</f>
        <v>0</v>
      </c>
      <c r="U151" s="787">
        <f>SUM(U152:U158)</f>
        <v>0</v>
      </c>
      <c r="V151" s="787">
        <f t="shared" ref="V151:AA151" si="202">SUM(V152:V158)</f>
        <v>0</v>
      </c>
      <c r="W151" s="787">
        <f t="shared" si="202"/>
        <v>0</v>
      </c>
      <c r="X151" s="787">
        <f t="shared" si="202"/>
        <v>0</v>
      </c>
      <c r="Y151" s="787">
        <f t="shared" si="202"/>
        <v>0</v>
      </c>
      <c r="Z151" s="786">
        <f t="shared" si="202"/>
        <v>0</v>
      </c>
      <c r="AA151" s="788">
        <f t="shared" si="202"/>
        <v>0</v>
      </c>
      <c r="AB151" s="673">
        <f>SUM(AB152:AB158)</f>
        <v>0</v>
      </c>
      <c r="AC151" s="787">
        <f t="shared" ref="AC151:AF151" si="203">SUM(AC152:AC158)</f>
        <v>0</v>
      </c>
      <c r="AD151" s="787">
        <f t="shared" si="203"/>
        <v>0</v>
      </c>
      <c r="AE151" s="787">
        <f t="shared" si="203"/>
        <v>0</v>
      </c>
      <c r="AF151" s="786">
        <f t="shared" si="203"/>
        <v>0</v>
      </c>
      <c r="AG151" s="789">
        <f>SUM(AG152:AG158)</f>
        <v>0</v>
      </c>
    </row>
    <row r="152" spans="1:33" x14ac:dyDescent="0.25">
      <c r="A152" s="620">
        <v>2361</v>
      </c>
      <c r="B152" s="672" t="s">
        <v>132</v>
      </c>
      <c r="C152" s="622">
        <f t="shared" ref="C152:D159" si="204">SUM(E152,S152,AA152)</f>
        <v>0</v>
      </c>
      <c r="D152" s="673">
        <f t="shared" si="204"/>
        <v>0</v>
      </c>
      <c r="E152" s="781">
        <f t="shared" si="175"/>
        <v>0</v>
      </c>
      <c r="F152" s="679"/>
      <c r="G152" s="782"/>
      <c r="H152" s="782"/>
      <c r="I152" s="782"/>
      <c r="J152" s="782"/>
      <c r="K152" s="782"/>
      <c r="L152" s="782"/>
      <c r="M152" s="782"/>
      <c r="N152" s="782"/>
      <c r="O152" s="782"/>
      <c r="P152" s="782"/>
      <c r="Q152" s="782"/>
      <c r="R152" s="781"/>
      <c r="S152" s="783">
        <f t="shared" si="176"/>
        <v>0</v>
      </c>
      <c r="T152" s="679"/>
      <c r="U152" s="782"/>
      <c r="V152" s="782"/>
      <c r="W152" s="782"/>
      <c r="X152" s="782"/>
      <c r="Y152" s="782"/>
      <c r="Z152" s="781"/>
      <c r="AA152" s="783">
        <f t="shared" ref="AA152:AA158" si="205">SUM(AB152:AF152)</f>
        <v>0</v>
      </c>
      <c r="AB152" s="679"/>
      <c r="AC152" s="782"/>
      <c r="AD152" s="782"/>
      <c r="AE152" s="782"/>
      <c r="AF152" s="781"/>
      <c r="AG152" s="784"/>
    </row>
    <row r="153" spans="1:33" ht="24" x14ac:dyDescent="0.25">
      <c r="A153" s="620">
        <v>2362</v>
      </c>
      <c r="B153" s="672" t="s">
        <v>133</v>
      </c>
      <c r="C153" s="622">
        <f t="shared" si="204"/>
        <v>0</v>
      </c>
      <c r="D153" s="673">
        <f t="shared" si="204"/>
        <v>0</v>
      </c>
      <c r="E153" s="781">
        <f t="shared" si="175"/>
        <v>0</v>
      </c>
      <c r="F153" s="679"/>
      <c r="G153" s="782"/>
      <c r="H153" s="782"/>
      <c r="I153" s="782"/>
      <c r="J153" s="782"/>
      <c r="K153" s="782"/>
      <c r="L153" s="782"/>
      <c r="M153" s="782"/>
      <c r="N153" s="782"/>
      <c r="O153" s="782"/>
      <c r="P153" s="782"/>
      <c r="Q153" s="782"/>
      <c r="R153" s="781"/>
      <c r="S153" s="783">
        <f t="shared" si="176"/>
        <v>0</v>
      </c>
      <c r="T153" s="679"/>
      <c r="U153" s="782"/>
      <c r="V153" s="782"/>
      <c r="W153" s="782"/>
      <c r="X153" s="782"/>
      <c r="Y153" s="782"/>
      <c r="Z153" s="781"/>
      <c r="AA153" s="783">
        <f t="shared" si="205"/>
        <v>0</v>
      </c>
      <c r="AB153" s="679"/>
      <c r="AC153" s="782"/>
      <c r="AD153" s="782"/>
      <c r="AE153" s="782"/>
      <c r="AF153" s="781"/>
      <c r="AG153" s="784"/>
    </row>
    <row r="154" spans="1:33" x14ac:dyDescent="0.25">
      <c r="A154" s="620">
        <v>2363</v>
      </c>
      <c r="B154" s="672" t="s">
        <v>134</v>
      </c>
      <c r="C154" s="622">
        <f t="shared" si="204"/>
        <v>0</v>
      </c>
      <c r="D154" s="673">
        <f t="shared" si="204"/>
        <v>0</v>
      </c>
      <c r="E154" s="781">
        <f t="shared" si="175"/>
        <v>0</v>
      </c>
      <c r="F154" s="679"/>
      <c r="G154" s="782"/>
      <c r="H154" s="782"/>
      <c r="I154" s="782"/>
      <c r="J154" s="782"/>
      <c r="K154" s="782"/>
      <c r="L154" s="782"/>
      <c r="M154" s="782"/>
      <c r="N154" s="782"/>
      <c r="O154" s="782"/>
      <c r="P154" s="782"/>
      <c r="Q154" s="782"/>
      <c r="R154" s="781"/>
      <c r="S154" s="783">
        <f t="shared" si="176"/>
        <v>0</v>
      </c>
      <c r="T154" s="679"/>
      <c r="U154" s="782"/>
      <c r="V154" s="782"/>
      <c r="W154" s="782"/>
      <c r="X154" s="782"/>
      <c r="Y154" s="782"/>
      <c r="Z154" s="781"/>
      <c r="AA154" s="783">
        <f t="shared" si="205"/>
        <v>0</v>
      </c>
      <c r="AB154" s="679"/>
      <c r="AC154" s="782"/>
      <c r="AD154" s="782"/>
      <c r="AE154" s="782"/>
      <c r="AF154" s="781"/>
      <c r="AG154" s="784"/>
    </row>
    <row r="155" spans="1:33" x14ac:dyDescent="0.25">
      <c r="A155" s="620">
        <v>2364</v>
      </c>
      <c r="B155" s="672" t="s">
        <v>135</v>
      </c>
      <c r="C155" s="622">
        <f t="shared" si="204"/>
        <v>0</v>
      </c>
      <c r="D155" s="673">
        <f t="shared" si="204"/>
        <v>0</v>
      </c>
      <c r="E155" s="781">
        <f t="shared" si="175"/>
        <v>0</v>
      </c>
      <c r="F155" s="679"/>
      <c r="G155" s="782"/>
      <c r="H155" s="782"/>
      <c r="I155" s="782"/>
      <c r="J155" s="782"/>
      <c r="K155" s="782"/>
      <c r="L155" s="782"/>
      <c r="M155" s="782"/>
      <c r="N155" s="782"/>
      <c r="O155" s="782"/>
      <c r="P155" s="782"/>
      <c r="Q155" s="782"/>
      <c r="R155" s="781"/>
      <c r="S155" s="783">
        <f t="shared" si="176"/>
        <v>0</v>
      </c>
      <c r="T155" s="679"/>
      <c r="U155" s="782"/>
      <c r="V155" s="782"/>
      <c r="W155" s="782"/>
      <c r="X155" s="782"/>
      <c r="Y155" s="782"/>
      <c r="Z155" s="781"/>
      <c r="AA155" s="783">
        <f t="shared" si="205"/>
        <v>0</v>
      </c>
      <c r="AB155" s="679"/>
      <c r="AC155" s="782"/>
      <c r="AD155" s="782"/>
      <c r="AE155" s="782"/>
      <c r="AF155" s="781"/>
      <c r="AG155" s="784"/>
    </row>
    <row r="156" spans="1:33" ht="12.75" customHeight="1" x14ac:dyDescent="0.25">
      <c r="A156" s="620">
        <v>2365</v>
      </c>
      <c r="B156" s="672" t="s">
        <v>136</v>
      </c>
      <c r="C156" s="622">
        <f t="shared" si="204"/>
        <v>0</v>
      </c>
      <c r="D156" s="673">
        <f t="shared" si="204"/>
        <v>0</v>
      </c>
      <c r="E156" s="781">
        <f t="shared" si="175"/>
        <v>0</v>
      </c>
      <c r="F156" s="679"/>
      <c r="G156" s="782"/>
      <c r="H156" s="782"/>
      <c r="I156" s="782"/>
      <c r="J156" s="782"/>
      <c r="K156" s="782"/>
      <c r="L156" s="782"/>
      <c r="M156" s="782"/>
      <c r="N156" s="782"/>
      <c r="O156" s="782"/>
      <c r="P156" s="782"/>
      <c r="Q156" s="782"/>
      <c r="R156" s="781"/>
      <c r="S156" s="783">
        <f t="shared" si="176"/>
        <v>0</v>
      </c>
      <c r="T156" s="679"/>
      <c r="U156" s="782"/>
      <c r="V156" s="782"/>
      <c r="W156" s="782"/>
      <c r="X156" s="782"/>
      <c r="Y156" s="782"/>
      <c r="Z156" s="781"/>
      <c r="AA156" s="783">
        <f t="shared" si="205"/>
        <v>0</v>
      </c>
      <c r="AB156" s="679"/>
      <c r="AC156" s="782"/>
      <c r="AD156" s="782"/>
      <c r="AE156" s="782"/>
      <c r="AF156" s="781"/>
      <c r="AG156" s="784"/>
    </row>
    <row r="157" spans="1:33" ht="36" x14ac:dyDescent="0.25">
      <c r="A157" s="620">
        <v>2366</v>
      </c>
      <c r="B157" s="672" t="s">
        <v>137</v>
      </c>
      <c r="C157" s="622">
        <f t="shared" si="204"/>
        <v>0</v>
      </c>
      <c r="D157" s="673">
        <f t="shared" si="204"/>
        <v>0</v>
      </c>
      <c r="E157" s="781">
        <f t="shared" si="175"/>
        <v>0</v>
      </c>
      <c r="F157" s="679"/>
      <c r="G157" s="782"/>
      <c r="H157" s="782"/>
      <c r="I157" s="782"/>
      <c r="J157" s="782"/>
      <c r="K157" s="782"/>
      <c r="L157" s="782"/>
      <c r="M157" s="782"/>
      <c r="N157" s="782"/>
      <c r="O157" s="782"/>
      <c r="P157" s="782"/>
      <c r="Q157" s="782"/>
      <c r="R157" s="781"/>
      <c r="S157" s="783">
        <f t="shared" si="176"/>
        <v>0</v>
      </c>
      <c r="T157" s="679"/>
      <c r="U157" s="782"/>
      <c r="V157" s="782"/>
      <c r="W157" s="782"/>
      <c r="X157" s="782"/>
      <c r="Y157" s="782"/>
      <c r="Z157" s="781"/>
      <c r="AA157" s="783">
        <f t="shared" si="205"/>
        <v>0</v>
      </c>
      <c r="AB157" s="679"/>
      <c r="AC157" s="782"/>
      <c r="AD157" s="782"/>
      <c r="AE157" s="782"/>
      <c r="AF157" s="781"/>
      <c r="AG157" s="784"/>
    </row>
    <row r="158" spans="1:33" ht="48" x14ac:dyDescent="0.25">
      <c r="A158" s="620">
        <v>2369</v>
      </c>
      <c r="B158" s="672" t="s">
        <v>138</v>
      </c>
      <c r="C158" s="622">
        <f t="shared" si="204"/>
        <v>0</v>
      </c>
      <c r="D158" s="673">
        <f t="shared" si="204"/>
        <v>0</v>
      </c>
      <c r="E158" s="781">
        <f t="shared" si="175"/>
        <v>0</v>
      </c>
      <c r="F158" s="679"/>
      <c r="G158" s="782"/>
      <c r="H158" s="782"/>
      <c r="I158" s="782"/>
      <c r="J158" s="782"/>
      <c r="K158" s="782"/>
      <c r="L158" s="782"/>
      <c r="M158" s="782"/>
      <c r="N158" s="782"/>
      <c r="O158" s="782"/>
      <c r="P158" s="782"/>
      <c r="Q158" s="782"/>
      <c r="R158" s="781"/>
      <c r="S158" s="783">
        <f t="shared" si="176"/>
        <v>0</v>
      </c>
      <c r="T158" s="679"/>
      <c r="U158" s="782"/>
      <c r="V158" s="782"/>
      <c r="W158" s="782"/>
      <c r="X158" s="782"/>
      <c r="Y158" s="782"/>
      <c r="Z158" s="781"/>
      <c r="AA158" s="783">
        <f t="shared" si="205"/>
        <v>0</v>
      </c>
      <c r="AB158" s="679"/>
      <c r="AC158" s="782"/>
      <c r="AD158" s="782"/>
      <c r="AE158" s="782"/>
      <c r="AF158" s="781"/>
      <c r="AG158" s="784"/>
    </row>
    <row r="159" spans="1:33" x14ac:dyDescent="0.25">
      <c r="A159" s="771">
        <v>2370</v>
      </c>
      <c r="B159" s="717" t="s">
        <v>139</v>
      </c>
      <c r="C159" s="705">
        <f t="shared" si="204"/>
        <v>0</v>
      </c>
      <c r="D159" s="772">
        <f t="shared" si="204"/>
        <v>0</v>
      </c>
      <c r="E159" s="781">
        <f t="shared" si="175"/>
        <v>0</v>
      </c>
      <c r="F159" s="725"/>
      <c r="G159" s="790"/>
      <c r="H159" s="790"/>
      <c r="I159" s="790"/>
      <c r="J159" s="790"/>
      <c r="K159" s="790"/>
      <c r="L159" s="790"/>
      <c r="M159" s="790"/>
      <c r="N159" s="790"/>
      <c r="O159" s="790"/>
      <c r="P159" s="790"/>
      <c r="Q159" s="790"/>
      <c r="R159" s="791"/>
      <c r="S159" s="783">
        <f t="shared" si="176"/>
        <v>0</v>
      </c>
      <c r="T159" s="725"/>
      <c r="U159" s="790"/>
      <c r="V159" s="790"/>
      <c r="W159" s="790"/>
      <c r="X159" s="790"/>
      <c r="Y159" s="790"/>
      <c r="Z159" s="791"/>
      <c r="AA159" s="792">
        <f>SUM(AB159:AF159)</f>
        <v>0</v>
      </c>
      <c r="AB159" s="725"/>
      <c r="AC159" s="790"/>
      <c r="AD159" s="790"/>
      <c r="AE159" s="790"/>
      <c r="AF159" s="791"/>
      <c r="AG159" s="793"/>
    </row>
    <row r="160" spans="1:33" x14ac:dyDescent="0.25">
      <c r="A160" s="771">
        <v>2380</v>
      </c>
      <c r="B160" s="717" t="s">
        <v>140</v>
      </c>
      <c r="C160" s="705">
        <f t="shared" ref="C160:E160" si="206">SUM(C161:C162)</f>
        <v>0</v>
      </c>
      <c r="D160" s="772">
        <f t="shared" si="206"/>
        <v>0</v>
      </c>
      <c r="E160" s="773">
        <f t="shared" si="206"/>
        <v>0</v>
      </c>
      <c r="F160" s="772">
        <f>SUM(F161:F162)</f>
        <v>0</v>
      </c>
      <c r="G160" s="774">
        <f>SUM(G161:G162)</f>
        <v>0</v>
      </c>
      <c r="H160" s="774">
        <f>SUM(H161:H162)</f>
        <v>0</v>
      </c>
      <c r="I160" s="774">
        <f t="shared" ref="I160:Q160" si="207">SUM(I161:I162)</f>
        <v>0</v>
      </c>
      <c r="J160" s="774">
        <f t="shared" si="207"/>
        <v>0</v>
      </c>
      <c r="K160" s="774">
        <f t="shared" si="207"/>
        <v>0</v>
      </c>
      <c r="L160" s="774">
        <f t="shared" si="207"/>
        <v>0</v>
      </c>
      <c r="M160" s="774">
        <f t="shared" si="207"/>
        <v>0</v>
      </c>
      <c r="N160" s="774">
        <f t="shared" si="207"/>
        <v>0</v>
      </c>
      <c r="O160" s="774">
        <f t="shared" si="207"/>
        <v>0</v>
      </c>
      <c r="P160" s="774">
        <f t="shared" si="207"/>
        <v>0</v>
      </c>
      <c r="Q160" s="774">
        <f t="shared" si="207"/>
        <v>0</v>
      </c>
      <c r="R160" s="773">
        <f>SUM(R161:R162)</f>
        <v>0</v>
      </c>
      <c r="S160" s="775">
        <f t="shared" ref="S160" si="208">SUM(S161:S162)</f>
        <v>0</v>
      </c>
      <c r="T160" s="772">
        <f>SUM(T161:T162)</f>
        <v>0</v>
      </c>
      <c r="U160" s="774">
        <f>SUM(U161:U162)</f>
        <v>0</v>
      </c>
      <c r="V160" s="774">
        <f t="shared" ref="V160:AA160" si="209">SUM(V161:V162)</f>
        <v>0</v>
      </c>
      <c r="W160" s="774">
        <f t="shared" si="209"/>
        <v>0</v>
      </c>
      <c r="X160" s="774">
        <f t="shared" si="209"/>
        <v>0</v>
      </c>
      <c r="Y160" s="774">
        <f t="shared" si="209"/>
        <v>0</v>
      </c>
      <c r="Z160" s="773">
        <f t="shared" si="209"/>
        <v>0</v>
      </c>
      <c r="AA160" s="775">
        <f t="shared" si="209"/>
        <v>0</v>
      </c>
      <c r="AB160" s="772">
        <f>SUM(AB161:AB162)</f>
        <v>0</v>
      </c>
      <c r="AC160" s="774">
        <f t="shared" ref="AC160:AF160" si="210">SUM(AC161:AC162)</f>
        <v>0</v>
      </c>
      <c r="AD160" s="774">
        <f t="shared" si="210"/>
        <v>0</v>
      </c>
      <c r="AE160" s="774">
        <f t="shared" si="210"/>
        <v>0</v>
      </c>
      <c r="AF160" s="773">
        <f t="shared" si="210"/>
        <v>0</v>
      </c>
      <c r="AG160" s="776">
        <f>SUM(AG161:AG162)</f>
        <v>0</v>
      </c>
    </row>
    <row r="161" spans="1:33" x14ac:dyDescent="0.25">
      <c r="A161" s="611">
        <v>2381</v>
      </c>
      <c r="B161" s="661" t="s">
        <v>141</v>
      </c>
      <c r="C161" s="613">
        <f t="shared" ref="C161:D164" si="211">SUM(E161,S161,AA161)</f>
        <v>0</v>
      </c>
      <c r="D161" s="662">
        <f t="shared" si="211"/>
        <v>0</v>
      </c>
      <c r="E161" s="781">
        <f t="shared" si="175"/>
        <v>0</v>
      </c>
      <c r="F161" s="668"/>
      <c r="G161" s="778"/>
      <c r="H161" s="778"/>
      <c r="I161" s="778"/>
      <c r="J161" s="778"/>
      <c r="K161" s="778"/>
      <c r="L161" s="778"/>
      <c r="M161" s="778"/>
      <c r="N161" s="778"/>
      <c r="O161" s="778"/>
      <c r="P161" s="778"/>
      <c r="Q161" s="778"/>
      <c r="R161" s="777"/>
      <c r="S161" s="783">
        <f t="shared" si="176"/>
        <v>0</v>
      </c>
      <c r="T161" s="668"/>
      <c r="U161" s="778"/>
      <c r="V161" s="778"/>
      <c r="W161" s="778"/>
      <c r="X161" s="778"/>
      <c r="Y161" s="778"/>
      <c r="Z161" s="777"/>
      <c r="AA161" s="779">
        <f t="shared" ref="AA161:AA162" si="212">SUM(AB161:AF161)</f>
        <v>0</v>
      </c>
      <c r="AB161" s="668"/>
      <c r="AC161" s="778"/>
      <c r="AD161" s="778"/>
      <c r="AE161" s="778"/>
      <c r="AF161" s="777"/>
      <c r="AG161" s="780"/>
    </row>
    <row r="162" spans="1:33" ht="24" x14ac:dyDescent="0.25">
      <c r="A162" s="620">
        <v>2389</v>
      </c>
      <c r="B162" s="672" t="s">
        <v>142</v>
      </c>
      <c r="C162" s="622">
        <f t="shared" si="211"/>
        <v>0</v>
      </c>
      <c r="D162" s="673">
        <f t="shared" si="211"/>
        <v>0</v>
      </c>
      <c r="E162" s="781">
        <f t="shared" si="175"/>
        <v>0</v>
      </c>
      <c r="F162" s="679"/>
      <c r="G162" s="782"/>
      <c r="H162" s="782"/>
      <c r="I162" s="782"/>
      <c r="J162" s="782"/>
      <c r="K162" s="782"/>
      <c r="L162" s="782"/>
      <c r="M162" s="782"/>
      <c r="N162" s="782"/>
      <c r="O162" s="782"/>
      <c r="P162" s="782"/>
      <c r="Q162" s="782"/>
      <c r="R162" s="781"/>
      <c r="S162" s="783">
        <f t="shared" si="176"/>
        <v>0</v>
      </c>
      <c r="T162" s="679"/>
      <c r="U162" s="782"/>
      <c r="V162" s="782"/>
      <c r="W162" s="782"/>
      <c r="X162" s="782"/>
      <c r="Y162" s="782"/>
      <c r="Z162" s="781"/>
      <c r="AA162" s="783">
        <f t="shared" si="212"/>
        <v>0</v>
      </c>
      <c r="AB162" s="679"/>
      <c r="AC162" s="782"/>
      <c r="AD162" s="782"/>
      <c r="AE162" s="782"/>
      <c r="AF162" s="781"/>
      <c r="AG162" s="784"/>
    </row>
    <row r="163" spans="1:33" x14ac:dyDescent="0.25">
      <c r="A163" s="771">
        <v>2390</v>
      </c>
      <c r="B163" s="717" t="s">
        <v>143</v>
      </c>
      <c r="C163" s="705">
        <f t="shared" si="211"/>
        <v>0</v>
      </c>
      <c r="D163" s="772">
        <f t="shared" si="211"/>
        <v>0</v>
      </c>
      <c r="E163" s="781">
        <f t="shared" si="175"/>
        <v>0</v>
      </c>
      <c r="F163" s="725"/>
      <c r="G163" s="790"/>
      <c r="H163" s="790"/>
      <c r="I163" s="790"/>
      <c r="J163" s="790"/>
      <c r="K163" s="790"/>
      <c r="L163" s="790"/>
      <c r="M163" s="790"/>
      <c r="N163" s="790"/>
      <c r="O163" s="790"/>
      <c r="P163" s="790"/>
      <c r="Q163" s="790"/>
      <c r="R163" s="791"/>
      <c r="S163" s="783">
        <f t="shared" si="176"/>
        <v>0</v>
      </c>
      <c r="T163" s="725"/>
      <c r="U163" s="790"/>
      <c r="V163" s="790"/>
      <c r="W163" s="790"/>
      <c r="X163" s="790"/>
      <c r="Y163" s="790"/>
      <c r="Z163" s="791"/>
      <c r="AA163" s="792">
        <f>SUM(AB163:AF163)</f>
        <v>0</v>
      </c>
      <c r="AB163" s="725"/>
      <c r="AC163" s="790"/>
      <c r="AD163" s="790"/>
      <c r="AE163" s="790"/>
      <c r="AF163" s="791"/>
      <c r="AG163" s="793"/>
    </row>
    <row r="164" spans="1:33" x14ac:dyDescent="0.25">
      <c r="A164" s="642">
        <v>2400</v>
      </c>
      <c r="B164" s="768" t="s">
        <v>144</v>
      </c>
      <c r="C164" s="710">
        <f t="shared" si="211"/>
        <v>0</v>
      </c>
      <c r="D164" s="644">
        <f t="shared" si="211"/>
        <v>0</v>
      </c>
      <c r="E164" s="801">
        <f>SUM(F164:R164)</f>
        <v>0</v>
      </c>
      <c r="F164" s="802"/>
      <c r="G164" s="803"/>
      <c r="H164" s="803"/>
      <c r="I164" s="803"/>
      <c r="J164" s="803"/>
      <c r="K164" s="803"/>
      <c r="L164" s="803"/>
      <c r="M164" s="803"/>
      <c r="N164" s="803"/>
      <c r="O164" s="803"/>
      <c r="P164" s="803"/>
      <c r="Q164" s="803"/>
      <c r="R164" s="804"/>
      <c r="S164" s="783">
        <f t="shared" si="176"/>
        <v>0</v>
      </c>
      <c r="T164" s="802"/>
      <c r="U164" s="803"/>
      <c r="V164" s="803"/>
      <c r="W164" s="803"/>
      <c r="X164" s="803"/>
      <c r="Y164" s="803"/>
      <c r="Z164" s="804"/>
      <c r="AA164" s="805">
        <f>SUM(AB164:AF164)</f>
        <v>0</v>
      </c>
      <c r="AB164" s="802"/>
      <c r="AC164" s="803"/>
      <c r="AD164" s="803"/>
      <c r="AE164" s="803"/>
      <c r="AF164" s="804"/>
      <c r="AG164" s="806"/>
    </row>
    <row r="165" spans="1:33" ht="24" x14ac:dyDescent="0.25">
      <c r="A165" s="642">
        <v>2500</v>
      </c>
      <c r="B165" s="768" t="s">
        <v>145</v>
      </c>
      <c r="C165" s="710">
        <f t="shared" ref="C165:E165" si="213">SUM(C166,C171)</f>
        <v>0</v>
      </c>
      <c r="D165" s="644">
        <f t="shared" si="213"/>
        <v>0</v>
      </c>
      <c r="E165" s="769">
        <f t="shared" si="213"/>
        <v>0</v>
      </c>
      <c r="F165" s="644">
        <f>SUM(F166,F171)</f>
        <v>0</v>
      </c>
      <c r="G165" s="657">
        <f>SUM(G166,G171)</f>
        <v>0</v>
      </c>
      <c r="H165" s="657">
        <f>SUM(H166,H171)</f>
        <v>0</v>
      </c>
      <c r="I165" s="657">
        <f t="shared" ref="I165:Q165" si="214">SUM(I166,I171)</f>
        <v>0</v>
      </c>
      <c r="J165" s="657">
        <f t="shared" si="214"/>
        <v>0</v>
      </c>
      <c r="K165" s="657">
        <f t="shared" si="214"/>
        <v>0</v>
      </c>
      <c r="L165" s="657">
        <f t="shared" si="214"/>
        <v>0</v>
      </c>
      <c r="M165" s="657">
        <f t="shared" si="214"/>
        <v>0</v>
      </c>
      <c r="N165" s="657">
        <f t="shared" si="214"/>
        <v>0</v>
      </c>
      <c r="O165" s="657">
        <f t="shared" si="214"/>
        <v>0</v>
      </c>
      <c r="P165" s="657">
        <f t="shared" si="214"/>
        <v>0</v>
      </c>
      <c r="Q165" s="657">
        <f t="shared" si="214"/>
        <v>0</v>
      </c>
      <c r="R165" s="769">
        <f>SUM(R166,R171)</f>
        <v>0</v>
      </c>
      <c r="S165" s="656">
        <f t="shared" ref="S165" si="215">SUM(S166,S171)</f>
        <v>0</v>
      </c>
      <c r="T165" s="644">
        <f>SUM(T166,T171)</f>
        <v>0</v>
      </c>
      <c r="U165" s="657">
        <f t="shared" ref="U165:AA165" si="216">SUM(U166,U171)</f>
        <v>0</v>
      </c>
      <c r="V165" s="657">
        <f t="shared" si="216"/>
        <v>0</v>
      </c>
      <c r="W165" s="657">
        <f t="shared" si="216"/>
        <v>0</v>
      </c>
      <c r="X165" s="657">
        <f t="shared" si="216"/>
        <v>0</v>
      </c>
      <c r="Y165" s="657">
        <f t="shared" si="216"/>
        <v>0</v>
      </c>
      <c r="Z165" s="769">
        <f t="shared" si="216"/>
        <v>0</v>
      </c>
      <c r="AA165" s="656">
        <f t="shared" si="216"/>
        <v>0</v>
      </c>
      <c r="AB165" s="644">
        <f>SUM(AB166,AB171)</f>
        <v>0</v>
      </c>
      <c r="AC165" s="657">
        <f t="shared" ref="AC165:AF165" si="217">SUM(AC166,AC171)</f>
        <v>0</v>
      </c>
      <c r="AD165" s="657">
        <f t="shared" si="217"/>
        <v>0</v>
      </c>
      <c r="AE165" s="657">
        <f t="shared" si="217"/>
        <v>0</v>
      </c>
      <c r="AF165" s="769">
        <f t="shared" si="217"/>
        <v>0</v>
      </c>
      <c r="AG165" s="770">
        <f>SUM(AG166,AG171)</f>
        <v>0</v>
      </c>
    </row>
    <row r="166" spans="1:33" ht="16.5" customHeight="1" x14ac:dyDescent="0.25">
      <c r="A166" s="795">
        <v>2510</v>
      </c>
      <c r="B166" s="661" t="s">
        <v>146</v>
      </c>
      <c r="C166" s="613">
        <f t="shared" ref="C166:H166" si="218">SUM(C167:C170)</f>
        <v>0</v>
      </c>
      <c r="D166" s="662">
        <f t="shared" si="218"/>
        <v>0</v>
      </c>
      <c r="E166" s="796">
        <f t="shared" si="218"/>
        <v>0</v>
      </c>
      <c r="F166" s="662">
        <f t="shared" si="218"/>
        <v>0</v>
      </c>
      <c r="G166" s="797">
        <f>SUM(G167:G170)</f>
        <v>0</v>
      </c>
      <c r="H166" s="797">
        <f t="shared" si="218"/>
        <v>0</v>
      </c>
      <c r="I166" s="797">
        <f t="shared" ref="I166:S166" si="219">SUM(I167:I170)</f>
        <v>0</v>
      </c>
      <c r="J166" s="797">
        <f t="shared" si="219"/>
        <v>0</v>
      </c>
      <c r="K166" s="797">
        <f t="shared" si="219"/>
        <v>0</v>
      </c>
      <c r="L166" s="797">
        <f t="shared" si="219"/>
        <v>0</v>
      </c>
      <c r="M166" s="797">
        <f t="shared" si="219"/>
        <v>0</v>
      </c>
      <c r="N166" s="797">
        <f t="shared" si="219"/>
        <v>0</v>
      </c>
      <c r="O166" s="797">
        <f t="shared" si="219"/>
        <v>0</v>
      </c>
      <c r="P166" s="797">
        <f t="shared" si="219"/>
        <v>0</v>
      </c>
      <c r="Q166" s="797">
        <f t="shared" si="219"/>
        <v>0</v>
      </c>
      <c r="R166" s="796">
        <f t="shared" si="219"/>
        <v>0</v>
      </c>
      <c r="S166" s="798">
        <f t="shared" si="219"/>
        <v>0</v>
      </c>
      <c r="T166" s="662">
        <f>SUM(T167:T170)</f>
        <v>0</v>
      </c>
      <c r="U166" s="797">
        <f t="shared" ref="U166:AA166" si="220">SUM(U167:U170)</f>
        <v>0</v>
      </c>
      <c r="V166" s="797">
        <f t="shared" si="220"/>
        <v>0</v>
      </c>
      <c r="W166" s="797">
        <f t="shared" si="220"/>
        <v>0</v>
      </c>
      <c r="X166" s="797">
        <f t="shared" si="220"/>
        <v>0</v>
      </c>
      <c r="Y166" s="797">
        <f t="shared" si="220"/>
        <v>0</v>
      </c>
      <c r="Z166" s="796">
        <f t="shared" si="220"/>
        <v>0</v>
      </c>
      <c r="AA166" s="798">
        <f t="shared" si="220"/>
        <v>0</v>
      </c>
      <c r="AB166" s="662">
        <f>SUM(AB167:AB170)</f>
        <v>0</v>
      </c>
      <c r="AC166" s="797">
        <f t="shared" ref="AC166:AF166" si="221">SUM(AC167:AC170)</f>
        <v>0</v>
      </c>
      <c r="AD166" s="797">
        <f t="shared" si="221"/>
        <v>0</v>
      </c>
      <c r="AE166" s="797">
        <f t="shared" si="221"/>
        <v>0</v>
      </c>
      <c r="AF166" s="796">
        <f t="shared" si="221"/>
        <v>0</v>
      </c>
      <c r="AG166" s="807">
        <f>SUM(AG167:AG170)</f>
        <v>0</v>
      </c>
    </row>
    <row r="167" spans="1:33" ht="24" x14ac:dyDescent="0.25">
      <c r="A167" s="621">
        <v>2512</v>
      </c>
      <c r="B167" s="672" t="s">
        <v>147</v>
      </c>
      <c r="C167" s="622">
        <f t="shared" ref="C167:D172" si="222">SUM(E167,S167,AA167)</f>
        <v>0</v>
      </c>
      <c r="D167" s="673">
        <f t="shared" si="222"/>
        <v>0</v>
      </c>
      <c r="E167" s="781">
        <f t="shared" ref="E167:E172" si="223">SUM(F167:R167)</f>
        <v>0</v>
      </c>
      <c r="F167" s="679"/>
      <c r="G167" s="782"/>
      <c r="H167" s="782"/>
      <c r="I167" s="782"/>
      <c r="J167" s="782"/>
      <c r="K167" s="782"/>
      <c r="L167" s="782"/>
      <c r="M167" s="782"/>
      <c r="N167" s="782"/>
      <c r="O167" s="782"/>
      <c r="P167" s="782"/>
      <c r="Q167" s="782"/>
      <c r="R167" s="781"/>
      <c r="S167" s="783">
        <f t="shared" ref="S167:S172" si="224">SUM(T167:Z167)</f>
        <v>0</v>
      </c>
      <c r="T167" s="679"/>
      <c r="U167" s="782"/>
      <c r="V167" s="782"/>
      <c r="W167" s="782"/>
      <c r="X167" s="782"/>
      <c r="Y167" s="782"/>
      <c r="Z167" s="781"/>
      <c r="AA167" s="783">
        <f t="shared" ref="AA167:AA171" si="225">SUM(AB167:AF167)</f>
        <v>0</v>
      </c>
      <c r="AB167" s="679"/>
      <c r="AC167" s="782"/>
      <c r="AD167" s="782"/>
      <c r="AE167" s="782"/>
      <c r="AF167" s="781"/>
      <c r="AG167" s="784"/>
    </row>
    <row r="168" spans="1:33" ht="36" x14ac:dyDescent="0.25">
      <c r="A168" s="621">
        <v>2513</v>
      </c>
      <c r="B168" s="672" t="s">
        <v>148</v>
      </c>
      <c r="C168" s="622">
        <f t="shared" si="222"/>
        <v>0</v>
      </c>
      <c r="D168" s="673">
        <f t="shared" si="222"/>
        <v>0</v>
      </c>
      <c r="E168" s="781">
        <f t="shared" si="223"/>
        <v>0</v>
      </c>
      <c r="F168" s="679"/>
      <c r="G168" s="782"/>
      <c r="H168" s="782"/>
      <c r="I168" s="782"/>
      <c r="J168" s="782"/>
      <c r="K168" s="782"/>
      <c r="L168" s="782"/>
      <c r="M168" s="782"/>
      <c r="N168" s="782"/>
      <c r="O168" s="782"/>
      <c r="P168" s="782"/>
      <c r="Q168" s="782"/>
      <c r="R168" s="781"/>
      <c r="S168" s="783">
        <f t="shared" si="224"/>
        <v>0</v>
      </c>
      <c r="T168" s="679"/>
      <c r="U168" s="782"/>
      <c r="V168" s="782"/>
      <c r="W168" s="782"/>
      <c r="X168" s="782"/>
      <c r="Y168" s="782"/>
      <c r="Z168" s="781"/>
      <c r="AA168" s="783">
        <f t="shared" si="225"/>
        <v>0</v>
      </c>
      <c r="AB168" s="679"/>
      <c r="AC168" s="782"/>
      <c r="AD168" s="782"/>
      <c r="AE168" s="782"/>
      <c r="AF168" s="781"/>
      <c r="AG168" s="784"/>
    </row>
    <row r="169" spans="1:33" ht="24" x14ac:dyDescent="0.25">
      <c r="A169" s="621">
        <v>2515</v>
      </c>
      <c r="B169" s="672" t="s">
        <v>149</v>
      </c>
      <c r="C169" s="622">
        <f t="shared" si="222"/>
        <v>0</v>
      </c>
      <c r="D169" s="673">
        <f t="shared" si="222"/>
        <v>0</v>
      </c>
      <c r="E169" s="781">
        <f t="shared" si="223"/>
        <v>0</v>
      </c>
      <c r="F169" s="679"/>
      <c r="G169" s="782"/>
      <c r="H169" s="782"/>
      <c r="I169" s="782"/>
      <c r="J169" s="782"/>
      <c r="K169" s="782"/>
      <c r="L169" s="782"/>
      <c r="M169" s="782"/>
      <c r="N169" s="782"/>
      <c r="O169" s="782"/>
      <c r="P169" s="782"/>
      <c r="Q169" s="782"/>
      <c r="R169" s="781"/>
      <c r="S169" s="783">
        <f t="shared" si="224"/>
        <v>0</v>
      </c>
      <c r="T169" s="679"/>
      <c r="U169" s="782"/>
      <c r="V169" s="782"/>
      <c r="W169" s="782"/>
      <c r="X169" s="782"/>
      <c r="Y169" s="782"/>
      <c r="Z169" s="781"/>
      <c r="AA169" s="783">
        <f t="shared" si="225"/>
        <v>0</v>
      </c>
      <c r="AB169" s="679"/>
      <c r="AC169" s="782"/>
      <c r="AD169" s="782"/>
      <c r="AE169" s="782"/>
      <c r="AF169" s="781"/>
      <c r="AG169" s="784"/>
    </row>
    <row r="170" spans="1:33" ht="24" x14ac:dyDescent="0.25">
      <c r="A170" s="621">
        <v>2519</v>
      </c>
      <c r="B170" s="672" t="s">
        <v>150</v>
      </c>
      <c r="C170" s="622">
        <f t="shared" si="222"/>
        <v>0</v>
      </c>
      <c r="D170" s="673">
        <f t="shared" si="222"/>
        <v>0</v>
      </c>
      <c r="E170" s="781">
        <f t="shared" si="223"/>
        <v>0</v>
      </c>
      <c r="F170" s="679"/>
      <c r="G170" s="782"/>
      <c r="H170" s="782"/>
      <c r="I170" s="782"/>
      <c r="J170" s="782"/>
      <c r="K170" s="782"/>
      <c r="L170" s="782"/>
      <c r="M170" s="782"/>
      <c r="N170" s="782"/>
      <c r="O170" s="782"/>
      <c r="P170" s="782"/>
      <c r="Q170" s="782"/>
      <c r="R170" s="781"/>
      <c r="S170" s="783">
        <f t="shared" si="224"/>
        <v>0</v>
      </c>
      <c r="T170" s="679"/>
      <c r="U170" s="782"/>
      <c r="V170" s="782"/>
      <c r="W170" s="782"/>
      <c r="X170" s="782"/>
      <c r="Y170" s="782"/>
      <c r="Z170" s="781"/>
      <c r="AA170" s="783">
        <f t="shared" si="225"/>
        <v>0</v>
      </c>
      <c r="AB170" s="679"/>
      <c r="AC170" s="782"/>
      <c r="AD170" s="782"/>
      <c r="AE170" s="782"/>
      <c r="AF170" s="781"/>
      <c r="AG170" s="784"/>
    </row>
    <row r="171" spans="1:33" ht="24" x14ac:dyDescent="0.25">
      <c r="A171" s="785">
        <v>2520</v>
      </c>
      <c r="B171" s="672" t="s">
        <v>151</v>
      </c>
      <c r="C171" s="622">
        <f t="shared" si="222"/>
        <v>0</v>
      </c>
      <c r="D171" s="673">
        <f t="shared" si="222"/>
        <v>0</v>
      </c>
      <c r="E171" s="781">
        <f t="shared" si="223"/>
        <v>0</v>
      </c>
      <c r="F171" s="679"/>
      <c r="G171" s="782"/>
      <c r="H171" s="782"/>
      <c r="I171" s="782"/>
      <c r="J171" s="782"/>
      <c r="K171" s="782"/>
      <c r="L171" s="782"/>
      <c r="M171" s="782"/>
      <c r="N171" s="782"/>
      <c r="O171" s="782"/>
      <c r="P171" s="782"/>
      <c r="Q171" s="782"/>
      <c r="R171" s="781"/>
      <c r="S171" s="783">
        <f t="shared" si="224"/>
        <v>0</v>
      </c>
      <c r="T171" s="679"/>
      <c r="U171" s="782"/>
      <c r="V171" s="782"/>
      <c r="W171" s="782"/>
      <c r="X171" s="782"/>
      <c r="Y171" s="782"/>
      <c r="Z171" s="781"/>
      <c r="AA171" s="783">
        <f t="shared" si="225"/>
        <v>0</v>
      </c>
      <c r="AB171" s="679"/>
      <c r="AC171" s="782"/>
      <c r="AD171" s="782"/>
      <c r="AE171" s="782"/>
      <c r="AF171" s="781"/>
      <c r="AG171" s="784"/>
    </row>
    <row r="172" spans="1:33" s="808" customFormat="1" ht="48" x14ac:dyDescent="0.25">
      <c r="A172" s="586">
        <v>2800</v>
      </c>
      <c r="B172" s="661" t="s">
        <v>152</v>
      </c>
      <c r="C172" s="613">
        <f>SUM(E172,S172,AA172)</f>
        <v>0</v>
      </c>
      <c r="D172" s="662">
        <f t="shared" si="222"/>
        <v>0</v>
      </c>
      <c r="E172" s="615">
        <f t="shared" si="223"/>
        <v>0</v>
      </c>
      <c r="F172" s="616"/>
      <c r="G172" s="617"/>
      <c r="H172" s="617"/>
      <c r="I172" s="617"/>
      <c r="J172" s="617"/>
      <c r="K172" s="617"/>
      <c r="L172" s="617"/>
      <c r="M172" s="617"/>
      <c r="N172" s="617"/>
      <c r="O172" s="617"/>
      <c r="P172" s="617"/>
      <c r="Q172" s="617"/>
      <c r="R172" s="615"/>
      <c r="S172" s="783">
        <f t="shared" si="224"/>
        <v>0</v>
      </c>
      <c r="T172" s="616"/>
      <c r="U172" s="617"/>
      <c r="V172" s="617"/>
      <c r="W172" s="617"/>
      <c r="X172" s="617"/>
      <c r="Y172" s="617"/>
      <c r="Z172" s="615"/>
      <c r="AA172" s="618">
        <f>SUM(AB172:AF172)</f>
        <v>0</v>
      </c>
      <c r="AB172" s="616"/>
      <c r="AC172" s="617"/>
      <c r="AD172" s="617"/>
      <c r="AE172" s="617"/>
      <c r="AF172" s="615"/>
      <c r="AG172" s="619"/>
    </row>
    <row r="173" spans="1:33" x14ac:dyDescent="0.25">
      <c r="A173" s="760">
        <v>3000</v>
      </c>
      <c r="B173" s="760" t="s">
        <v>153</v>
      </c>
      <c r="C173" s="761">
        <f t="shared" ref="C173:E173" si="226">SUM(C174,C184)</f>
        <v>0</v>
      </c>
      <c r="D173" s="762">
        <f t="shared" si="226"/>
        <v>0</v>
      </c>
      <c r="E173" s="763">
        <f t="shared" si="226"/>
        <v>0</v>
      </c>
      <c r="F173" s="762">
        <f>SUM(F174,F184)</f>
        <v>0</v>
      </c>
      <c r="G173" s="764">
        <f>SUM(G174,G184)</f>
        <v>0</v>
      </c>
      <c r="H173" s="764">
        <f>SUM(H174,H184)</f>
        <v>0</v>
      </c>
      <c r="I173" s="764">
        <f t="shared" ref="I173:Q173" si="227">SUM(I174,I184)</f>
        <v>0</v>
      </c>
      <c r="J173" s="764">
        <f t="shared" si="227"/>
        <v>0</v>
      </c>
      <c r="K173" s="764">
        <f t="shared" si="227"/>
        <v>0</v>
      </c>
      <c r="L173" s="764">
        <f t="shared" si="227"/>
        <v>0</v>
      </c>
      <c r="M173" s="764">
        <f t="shared" si="227"/>
        <v>0</v>
      </c>
      <c r="N173" s="764">
        <f t="shared" si="227"/>
        <v>0</v>
      </c>
      <c r="O173" s="764">
        <f t="shared" si="227"/>
        <v>0</v>
      </c>
      <c r="P173" s="764">
        <f t="shared" si="227"/>
        <v>0</v>
      </c>
      <c r="Q173" s="764">
        <f t="shared" si="227"/>
        <v>0</v>
      </c>
      <c r="R173" s="763">
        <f>SUM(R174,R184)</f>
        <v>0</v>
      </c>
      <c r="S173" s="762">
        <f t="shared" ref="S173" si="228">SUM(S174,S184)</f>
        <v>0</v>
      </c>
      <c r="T173" s="762">
        <f>SUM(T174,T184)</f>
        <v>0</v>
      </c>
      <c r="U173" s="764">
        <f>SUM(U174,U184)</f>
        <v>0</v>
      </c>
      <c r="V173" s="764">
        <f t="shared" ref="V173:AA173" si="229">SUM(V174,V184)</f>
        <v>0</v>
      </c>
      <c r="W173" s="764">
        <f t="shared" si="229"/>
        <v>0</v>
      </c>
      <c r="X173" s="764">
        <f t="shared" si="229"/>
        <v>0</v>
      </c>
      <c r="Y173" s="764">
        <f t="shared" si="229"/>
        <v>0</v>
      </c>
      <c r="Z173" s="763">
        <f t="shared" si="229"/>
        <v>0</v>
      </c>
      <c r="AA173" s="762">
        <f t="shared" si="229"/>
        <v>0</v>
      </c>
      <c r="AB173" s="762">
        <f>SUM(AB174,AB184)</f>
        <v>0</v>
      </c>
      <c r="AC173" s="765">
        <f t="shared" ref="AC173:AF173" si="230">SUM(AC174,AC184)</f>
        <v>0</v>
      </c>
      <c r="AD173" s="765">
        <f t="shared" si="230"/>
        <v>0</v>
      </c>
      <c r="AE173" s="765">
        <f t="shared" si="230"/>
        <v>0</v>
      </c>
      <c r="AF173" s="766">
        <f t="shared" si="230"/>
        <v>0</v>
      </c>
      <c r="AG173" s="767">
        <f>SUM(AG174,AG184)</f>
        <v>0</v>
      </c>
    </row>
    <row r="174" spans="1:33" ht="24" x14ac:dyDescent="0.25">
      <c r="A174" s="642">
        <v>3200</v>
      </c>
      <c r="B174" s="809" t="s">
        <v>312</v>
      </c>
      <c r="C174" s="710">
        <f t="shared" ref="C174:E174" si="231">SUM(C175,C179)</f>
        <v>0</v>
      </c>
      <c r="D174" s="644">
        <f t="shared" si="231"/>
        <v>0</v>
      </c>
      <c r="E174" s="769">
        <f t="shared" si="231"/>
        <v>0</v>
      </c>
      <c r="F174" s="644">
        <f>SUM(F175,F179)</f>
        <v>0</v>
      </c>
      <c r="G174" s="657">
        <f>SUM(G175,G179)</f>
        <v>0</v>
      </c>
      <c r="H174" s="657">
        <f>SUM(H175,H179)</f>
        <v>0</v>
      </c>
      <c r="I174" s="657">
        <f t="shared" ref="I174:Q174" si="232">SUM(I175,I179)</f>
        <v>0</v>
      </c>
      <c r="J174" s="657">
        <f t="shared" si="232"/>
        <v>0</v>
      </c>
      <c r="K174" s="657">
        <f t="shared" si="232"/>
        <v>0</v>
      </c>
      <c r="L174" s="657">
        <f t="shared" si="232"/>
        <v>0</v>
      </c>
      <c r="M174" s="657">
        <f t="shared" si="232"/>
        <v>0</v>
      </c>
      <c r="N174" s="657">
        <f t="shared" si="232"/>
        <v>0</v>
      </c>
      <c r="O174" s="657">
        <f t="shared" si="232"/>
        <v>0</v>
      </c>
      <c r="P174" s="657">
        <f t="shared" si="232"/>
        <v>0</v>
      </c>
      <c r="Q174" s="657">
        <f t="shared" si="232"/>
        <v>0</v>
      </c>
      <c r="R174" s="769">
        <f>SUM(R175,R179)</f>
        <v>0</v>
      </c>
      <c r="S174" s="656">
        <f t="shared" ref="S174" si="233">SUM(S175,S179)</f>
        <v>0</v>
      </c>
      <c r="T174" s="644">
        <f>SUM(T175,T179)</f>
        <v>0</v>
      </c>
      <c r="U174" s="657">
        <f t="shared" ref="U174:AA174" si="234">SUM(U175,U179)</f>
        <v>0</v>
      </c>
      <c r="V174" s="657">
        <f t="shared" si="234"/>
        <v>0</v>
      </c>
      <c r="W174" s="657">
        <f t="shared" si="234"/>
        <v>0</v>
      </c>
      <c r="X174" s="657">
        <f t="shared" si="234"/>
        <v>0</v>
      </c>
      <c r="Y174" s="657">
        <f t="shared" si="234"/>
        <v>0</v>
      </c>
      <c r="Z174" s="769">
        <f t="shared" si="234"/>
        <v>0</v>
      </c>
      <c r="AA174" s="656">
        <f t="shared" si="234"/>
        <v>0</v>
      </c>
      <c r="AB174" s="644">
        <f>SUM(AB175,AB179)</f>
        <v>0</v>
      </c>
      <c r="AC174" s="657">
        <f t="shared" ref="AC174:AF174" si="235">SUM(AC175,AC179)</f>
        <v>0</v>
      </c>
      <c r="AD174" s="657">
        <f t="shared" si="235"/>
        <v>0</v>
      </c>
      <c r="AE174" s="657">
        <f t="shared" si="235"/>
        <v>0</v>
      </c>
      <c r="AF174" s="769">
        <f t="shared" si="235"/>
        <v>0</v>
      </c>
      <c r="AG174" s="770">
        <f>SUM(AG175,AG179)</f>
        <v>0</v>
      </c>
    </row>
    <row r="175" spans="1:33" ht="50.25" customHeight="1" x14ac:dyDescent="0.25">
      <c r="A175" s="795">
        <v>3260</v>
      </c>
      <c r="B175" s="661" t="s">
        <v>154</v>
      </c>
      <c r="C175" s="613">
        <f t="shared" ref="C175" si="236">SUM(C176:C178)</f>
        <v>0</v>
      </c>
      <c r="D175" s="662">
        <f t="shared" ref="D175:E175" si="237">SUM(D176:D178)</f>
        <v>0</v>
      </c>
      <c r="E175" s="796">
        <f t="shared" si="237"/>
        <v>0</v>
      </c>
      <c r="F175" s="662">
        <f>SUM(F176:F178)</f>
        <v>0</v>
      </c>
      <c r="G175" s="797">
        <f>SUM(G176:G178)</f>
        <v>0</v>
      </c>
      <c r="H175" s="797">
        <f>SUM(H176:H178)</f>
        <v>0</v>
      </c>
      <c r="I175" s="797">
        <f t="shared" ref="I175:Q175" si="238">SUM(I176:I178)</f>
        <v>0</v>
      </c>
      <c r="J175" s="797">
        <f t="shared" si="238"/>
        <v>0</v>
      </c>
      <c r="K175" s="797">
        <f t="shared" si="238"/>
        <v>0</v>
      </c>
      <c r="L175" s="797">
        <f t="shared" si="238"/>
        <v>0</v>
      </c>
      <c r="M175" s="797">
        <f t="shared" si="238"/>
        <v>0</v>
      </c>
      <c r="N175" s="797">
        <f t="shared" si="238"/>
        <v>0</v>
      </c>
      <c r="O175" s="797">
        <f t="shared" si="238"/>
        <v>0</v>
      </c>
      <c r="P175" s="797">
        <f t="shared" si="238"/>
        <v>0</v>
      </c>
      <c r="Q175" s="797">
        <f t="shared" si="238"/>
        <v>0</v>
      </c>
      <c r="R175" s="796">
        <f>SUM(R176:R178)</f>
        <v>0</v>
      </c>
      <c r="S175" s="798">
        <f t="shared" ref="S175" si="239">SUM(S176:S178)</f>
        <v>0</v>
      </c>
      <c r="T175" s="662">
        <f>SUM(T176:T178)</f>
        <v>0</v>
      </c>
      <c r="U175" s="797">
        <f>SUM(U176:U178)</f>
        <v>0</v>
      </c>
      <c r="V175" s="797">
        <f t="shared" ref="V175:AA175" si="240">SUM(V176:V178)</f>
        <v>0</v>
      </c>
      <c r="W175" s="797">
        <f t="shared" si="240"/>
        <v>0</v>
      </c>
      <c r="X175" s="797">
        <f t="shared" si="240"/>
        <v>0</v>
      </c>
      <c r="Y175" s="797">
        <f t="shared" si="240"/>
        <v>0</v>
      </c>
      <c r="Z175" s="796">
        <f t="shared" si="240"/>
        <v>0</v>
      </c>
      <c r="AA175" s="798">
        <f t="shared" si="240"/>
        <v>0</v>
      </c>
      <c r="AB175" s="662">
        <f>SUM(AB176:AB178)</f>
        <v>0</v>
      </c>
      <c r="AC175" s="797">
        <f t="shared" ref="AC175:AF175" si="241">SUM(AC176:AC178)</f>
        <v>0</v>
      </c>
      <c r="AD175" s="797">
        <f t="shared" si="241"/>
        <v>0</v>
      </c>
      <c r="AE175" s="797">
        <f t="shared" si="241"/>
        <v>0</v>
      </c>
      <c r="AF175" s="796">
        <f t="shared" si="241"/>
        <v>0</v>
      </c>
      <c r="AG175" s="799">
        <f>SUM(AG176:AG178)</f>
        <v>0</v>
      </c>
    </row>
    <row r="176" spans="1:33" ht="24" x14ac:dyDescent="0.25">
      <c r="A176" s="621">
        <v>3261</v>
      </c>
      <c r="B176" s="672" t="s">
        <v>155</v>
      </c>
      <c r="C176" s="622">
        <f t="shared" ref="C176:D178" si="242">SUM(E176,S176,AA176)</f>
        <v>0</v>
      </c>
      <c r="D176" s="673">
        <f t="shared" si="242"/>
        <v>0</v>
      </c>
      <c r="E176" s="781">
        <f t="shared" ref="E176:E186" si="243">SUM(F176:R176)</f>
        <v>0</v>
      </c>
      <c r="F176" s="679"/>
      <c r="G176" s="782"/>
      <c r="H176" s="782"/>
      <c r="I176" s="782"/>
      <c r="J176" s="782"/>
      <c r="K176" s="782"/>
      <c r="L176" s="782"/>
      <c r="M176" s="782"/>
      <c r="N176" s="782"/>
      <c r="O176" s="782"/>
      <c r="P176" s="782"/>
      <c r="Q176" s="782"/>
      <c r="R176" s="781"/>
      <c r="S176" s="783">
        <f t="shared" ref="S176:S186" si="244">SUM(T176:Z176)</f>
        <v>0</v>
      </c>
      <c r="T176" s="679"/>
      <c r="U176" s="782"/>
      <c r="V176" s="782"/>
      <c r="W176" s="782"/>
      <c r="X176" s="782"/>
      <c r="Y176" s="782"/>
      <c r="Z176" s="781"/>
      <c r="AA176" s="783">
        <f t="shared" ref="AA176:AA178" si="245">SUM(AB176:AF176)</f>
        <v>0</v>
      </c>
      <c r="AB176" s="679"/>
      <c r="AC176" s="782"/>
      <c r="AD176" s="782"/>
      <c r="AE176" s="782"/>
      <c r="AF176" s="781"/>
      <c r="AG176" s="784"/>
    </row>
    <row r="177" spans="1:33" ht="36" x14ac:dyDescent="0.25">
      <c r="A177" s="621">
        <v>3262</v>
      </c>
      <c r="B177" s="672" t="s">
        <v>313</v>
      </c>
      <c r="C177" s="622">
        <f t="shared" si="242"/>
        <v>0</v>
      </c>
      <c r="D177" s="673">
        <f t="shared" si="242"/>
        <v>0</v>
      </c>
      <c r="E177" s="781">
        <f t="shared" si="243"/>
        <v>0</v>
      </c>
      <c r="F177" s="679"/>
      <c r="G177" s="782"/>
      <c r="H177" s="782"/>
      <c r="I177" s="782"/>
      <c r="J177" s="782"/>
      <c r="K177" s="782"/>
      <c r="L177" s="782"/>
      <c r="M177" s="782"/>
      <c r="N177" s="782"/>
      <c r="O177" s="782"/>
      <c r="P177" s="782"/>
      <c r="Q177" s="782"/>
      <c r="R177" s="781"/>
      <c r="S177" s="783">
        <f t="shared" si="244"/>
        <v>0</v>
      </c>
      <c r="T177" s="679"/>
      <c r="U177" s="782"/>
      <c r="V177" s="782"/>
      <c r="W177" s="782"/>
      <c r="X177" s="782"/>
      <c r="Y177" s="782"/>
      <c r="Z177" s="781"/>
      <c r="AA177" s="783">
        <f t="shared" si="245"/>
        <v>0</v>
      </c>
      <c r="AB177" s="679"/>
      <c r="AC177" s="782"/>
      <c r="AD177" s="782"/>
      <c r="AE177" s="782"/>
      <c r="AF177" s="781"/>
      <c r="AG177" s="784"/>
    </row>
    <row r="178" spans="1:33" ht="24" x14ac:dyDescent="0.25">
      <c r="A178" s="621">
        <v>3263</v>
      </c>
      <c r="B178" s="672" t="s">
        <v>156</v>
      </c>
      <c r="C178" s="622">
        <f t="shared" si="242"/>
        <v>0</v>
      </c>
      <c r="D178" s="673">
        <f t="shared" si="242"/>
        <v>0</v>
      </c>
      <c r="E178" s="781">
        <f t="shared" si="243"/>
        <v>0</v>
      </c>
      <c r="F178" s="679"/>
      <c r="G178" s="782"/>
      <c r="H178" s="782"/>
      <c r="I178" s="782"/>
      <c r="J178" s="782"/>
      <c r="K178" s="782"/>
      <c r="L178" s="782"/>
      <c r="M178" s="782"/>
      <c r="N178" s="782"/>
      <c r="O178" s="782"/>
      <c r="P178" s="782"/>
      <c r="Q178" s="782"/>
      <c r="R178" s="781"/>
      <c r="S178" s="783">
        <f t="shared" si="244"/>
        <v>0</v>
      </c>
      <c r="T178" s="679"/>
      <c r="U178" s="782"/>
      <c r="V178" s="782"/>
      <c r="W178" s="782"/>
      <c r="X178" s="782"/>
      <c r="Y178" s="782"/>
      <c r="Z178" s="781"/>
      <c r="AA178" s="783">
        <f t="shared" si="245"/>
        <v>0</v>
      </c>
      <c r="AB178" s="679"/>
      <c r="AC178" s="782"/>
      <c r="AD178" s="782"/>
      <c r="AE178" s="782"/>
      <c r="AF178" s="781"/>
      <c r="AG178" s="784"/>
    </row>
    <row r="179" spans="1:33" ht="84" x14ac:dyDescent="0.25">
      <c r="A179" s="795">
        <v>3290</v>
      </c>
      <c r="B179" s="661" t="s">
        <v>314</v>
      </c>
      <c r="C179" s="613">
        <f t="shared" ref="C179:E179" si="246">SUM(C180:C183)</f>
        <v>0</v>
      </c>
      <c r="D179" s="810">
        <f t="shared" si="246"/>
        <v>0</v>
      </c>
      <c r="E179" s="796">
        <f t="shared" si="246"/>
        <v>0</v>
      </c>
      <c r="F179" s="662">
        <f>SUM(F180:F183)</f>
        <v>0</v>
      </c>
      <c r="G179" s="797">
        <f>SUM(G180:G183)</f>
        <v>0</v>
      </c>
      <c r="H179" s="797">
        <f>SUM(H180:H183)</f>
        <v>0</v>
      </c>
      <c r="I179" s="797">
        <f t="shared" ref="I179:Q179" si="247">SUM(I180:I183)</f>
        <v>0</v>
      </c>
      <c r="J179" s="797">
        <f t="shared" si="247"/>
        <v>0</v>
      </c>
      <c r="K179" s="797">
        <f t="shared" si="247"/>
        <v>0</v>
      </c>
      <c r="L179" s="797">
        <f t="shared" si="247"/>
        <v>0</v>
      </c>
      <c r="M179" s="797">
        <f t="shared" si="247"/>
        <v>0</v>
      </c>
      <c r="N179" s="797">
        <f t="shared" si="247"/>
        <v>0</v>
      </c>
      <c r="O179" s="797">
        <f t="shared" si="247"/>
        <v>0</v>
      </c>
      <c r="P179" s="797">
        <f t="shared" si="247"/>
        <v>0</v>
      </c>
      <c r="Q179" s="797">
        <f t="shared" si="247"/>
        <v>0</v>
      </c>
      <c r="R179" s="796">
        <f>SUM(R180:R183)</f>
        <v>0</v>
      </c>
      <c r="S179" s="798">
        <f t="shared" ref="S179" si="248">SUM(S180:S183)</f>
        <v>0</v>
      </c>
      <c r="T179" s="662">
        <f>SUM(T180:T183)</f>
        <v>0</v>
      </c>
      <c r="U179" s="797">
        <f t="shared" ref="U179:AA179" si="249">SUM(U180:U183)</f>
        <v>0</v>
      </c>
      <c r="V179" s="797">
        <f t="shared" si="249"/>
        <v>0</v>
      </c>
      <c r="W179" s="797">
        <f t="shared" si="249"/>
        <v>0</v>
      </c>
      <c r="X179" s="797">
        <f t="shared" si="249"/>
        <v>0</v>
      </c>
      <c r="Y179" s="797">
        <f t="shared" si="249"/>
        <v>0</v>
      </c>
      <c r="Z179" s="796">
        <f t="shared" si="249"/>
        <v>0</v>
      </c>
      <c r="AA179" s="798">
        <f t="shared" si="249"/>
        <v>0</v>
      </c>
      <c r="AB179" s="662">
        <f>SUM(AB180:AB183)</f>
        <v>0</v>
      </c>
      <c r="AC179" s="797">
        <f t="shared" ref="AC179:AF179" si="250">SUM(AC180:AC183)</f>
        <v>0</v>
      </c>
      <c r="AD179" s="797">
        <f t="shared" si="250"/>
        <v>0</v>
      </c>
      <c r="AE179" s="797">
        <f t="shared" si="250"/>
        <v>0</v>
      </c>
      <c r="AF179" s="796">
        <f t="shared" si="250"/>
        <v>0</v>
      </c>
      <c r="AG179" s="811">
        <f>SUM(AG180:AG183)</f>
        <v>0</v>
      </c>
    </row>
    <row r="180" spans="1:33" ht="72" x14ac:dyDescent="0.25">
      <c r="A180" s="621">
        <v>3291</v>
      </c>
      <c r="B180" s="672" t="s">
        <v>157</v>
      </c>
      <c r="C180" s="622">
        <f t="shared" ref="C180:D183" si="251">SUM(E180,S180,AA180)</f>
        <v>0</v>
      </c>
      <c r="D180" s="673">
        <f t="shared" si="251"/>
        <v>0</v>
      </c>
      <c r="E180" s="781">
        <f t="shared" si="243"/>
        <v>0</v>
      </c>
      <c r="F180" s="679"/>
      <c r="G180" s="782"/>
      <c r="H180" s="782"/>
      <c r="I180" s="782"/>
      <c r="J180" s="782"/>
      <c r="K180" s="782"/>
      <c r="L180" s="782"/>
      <c r="M180" s="782"/>
      <c r="N180" s="782"/>
      <c r="O180" s="782"/>
      <c r="P180" s="782"/>
      <c r="Q180" s="782"/>
      <c r="R180" s="781"/>
      <c r="S180" s="783">
        <f t="shared" si="244"/>
        <v>0</v>
      </c>
      <c r="T180" s="679"/>
      <c r="U180" s="782"/>
      <c r="V180" s="782"/>
      <c r="W180" s="782"/>
      <c r="X180" s="782"/>
      <c r="Y180" s="782"/>
      <c r="Z180" s="781"/>
      <c r="AA180" s="783">
        <f t="shared" ref="AA180:AA183" si="252">SUM(AB180:AF180)</f>
        <v>0</v>
      </c>
      <c r="AB180" s="679"/>
      <c r="AC180" s="782"/>
      <c r="AD180" s="782"/>
      <c r="AE180" s="782"/>
      <c r="AF180" s="781"/>
      <c r="AG180" s="784"/>
    </row>
    <row r="181" spans="1:33" ht="81.75" customHeight="1" x14ac:dyDescent="0.25">
      <c r="A181" s="621">
        <v>3292</v>
      </c>
      <c r="B181" s="672" t="s">
        <v>315</v>
      </c>
      <c r="C181" s="622">
        <f t="shared" si="251"/>
        <v>0</v>
      </c>
      <c r="D181" s="673">
        <f t="shared" si="251"/>
        <v>0</v>
      </c>
      <c r="E181" s="781">
        <f t="shared" si="243"/>
        <v>0</v>
      </c>
      <c r="F181" s="679"/>
      <c r="G181" s="782"/>
      <c r="H181" s="782"/>
      <c r="I181" s="782"/>
      <c r="J181" s="782"/>
      <c r="K181" s="782"/>
      <c r="L181" s="782"/>
      <c r="M181" s="782"/>
      <c r="N181" s="782"/>
      <c r="O181" s="782"/>
      <c r="P181" s="782"/>
      <c r="Q181" s="782"/>
      <c r="R181" s="781"/>
      <c r="S181" s="783">
        <f t="shared" si="244"/>
        <v>0</v>
      </c>
      <c r="T181" s="679"/>
      <c r="U181" s="782"/>
      <c r="V181" s="782"/>
      <c r="W181" s="782"/>
      <c r="X181" s="782"/>
      <c r="Y181" s="782"/>
      <c r="Z181" s="781"/>
      <c r="AA181" s="783">
        <f t="shared" si="252"/>
        <v>0</v>
      </c>
      <c r="AB181" s="679"/>
      <c r="AC181" s="782"/>
      <c r="AD181" s="782"/>
      <c r="AE181" s="782"/>
      <c r="AF181" s="781"/>
      <c r="AG181" s="784"/>
    </row>
    <row r="182" spans="1:33" ht="72" x14ac:dyDescent="0.25">
      <c r="A182" s="621">
        <v>3293</v>
      </c>
      <c r="B182" s="672" t="s">
        <v>316</v>
      </c>
      <c r="C182" s="622">
        <f t="shared" si="251"/>
        <v>0</v>
      </c>
      <c r="D182" s="673">
        <f t="shared" si="251"/>
        <v>0</v>
      </c>
      <c r="E182" s="781">
        <f t="shared" si="243"/>
        <v>0</v>
      </c>
      <c r="F182" s="679"/>
      <c r="G182" s="782"/>
      <c r="H182" s="782"/>
      <c r="I182" s="782"/>
      <c r="J182" s="782"/>
      <c r="K182" s="782"/>
      <c r="L182" s="782"/>
      <c r="M182" s="782"/>
      <c r="N182" s="782"/>
      <c r="O182" s="782"/>
      <c r="P182" s="782"/>
      <c r="Q182" s="782"/>
      <c r="R182" s="781"/>
      <c r="S182" s="783">
        <f t="shared" si="244"/>
        <v>0</v>
      </c>
      <c r="T182" s="679"/>
      <c r="U182" s="782"/>
      <c r="V182" s="782"/>
      <c r="W182" s="782"/>
      <c r="X182" s="782"/>
      <c r="Y182" s="782"/>
      <c r="Z182" s="781"/>
      <c r="AA182" s="783">
        <f t="shared" si="252"/>
        <v>0</v>
      </c>
      <c r="AB182" s="679"/>
      <c r="AC182" s="782"/>
      <c r="AD182" s="782"/>
      <c r="AE182" s="782"/>
      <c r="AF182" s="781"/>
      <c r="AG182" s="784"/>
    </row>
    <row r="183" spans="1:33" ht="60" x14ac:dyDescent="0.25">
      <c r="A183" s="812">
        <v>3294</v>
      </c>
      <c r="B183" s="672" t="s">
        <v>158</v>
      </c>
      <c r="C183" s="813">
        <f t="shared" si="251"/>
        <v>0</v>
      </c>
      <c r="D183" s="810">
        <f t="shared" si="251"/>
        <v>0</v>
      </c>
      <c r="E183" s="781">
        <f t="shared" si="243"/>
        <v>0</v>
      </c>
      <c r="F183" s="814"/>
      <c r="G183" s="815"/>
      <c r="H183" s="815"/>
      <c r="I183" s="815"/>
      <c r="J183" s="815"/>
      <c r="K183" s="815"/>
      <c r="L183" s="815"/>
      <c r="M183" s="815"/>
      <c r="N183" s="815"/>
      <c r="O183" s="815"/>
      <c r="P183" s="815"/>
      <c r="Q183" s="815"/>
      <c r="R183" s="816"/>
      <c r="S183" s="783">
        <f t="shared" si="244"/>
        <v>0</v>
      </c>
      <c r="T183" s="814"/>
      <c r="U183" s="815"/>
      <c r="V183" s="815"/>
      <c r="W183" s="815"/>
      <c r="X183" s="815"/>
      <c r="Y183" s="815"/>
      <c r="Z183" s="816"/>
      <c r="AA183" s="817">
        <f t="shared" si="252"/>
        <v>0</v>
      </c>
      <c r="AB183" s="814"/>
      <c r="AC183" s="815"/>
      <c r="AD183" s="815"/>
      <c r="AE183" s="815"/>
      <c r="AF183" s="816"/>
      <c r="AG183" s="818"/>
    </row>
    <row r="184" spans="1:33" ht="48" x14ac:dyDescent="0.25">
      <c r="A184" s="700">
        <v>3300</v>
      </c>
      <c r="B184" s="809" t="s">
        <v>159</v>
      </c>
      <c r="C184" s="819">
        <f t="shared" ref="C184:E184" si="253">SUM(C185:C186)</f>
        <v>0</v>
      </c>
      <c r="D184" s="820">
        <f t="shared" si="253"/>
        <v>0</v>
      </c>
      <c r="E184" s="821">
        <f t="shared" si="253"/>
        <v>0</v>
      </c>
      <c r="F184" s="820">
        <f>SUM(F185:F186)</f>
        <v>0</v>
      </c>
      <c r="G184" s="822">
        <f>SUM(G185:G186)</f>
        <v>0</v>
      </c>
      <c r="H184" s="822">
        <f>SUM(H185:H186)</f>
        <v>0</v>
      </c>
      <c r="I184" s="822">
        <f t="shared" ref="I184:Q184" si="254">SUM(I185:I186)</f>
        <v>0</v>
      </c>
      <c r="J184" s="822">
        <f t="shared" si="254"/>
        <v>0</v>
      </c>
      <c r="K184" s="822">
        <f t="shared" si="254"/>
        <v>0</v>
      </c>
      <c r="L184" s="822">
        <f t="shared" si="254"/>
        <v>0</v>
      </c>
      <c r="M184" s="822">
        <f t="shared" si="254"/>
        <v>0</v>
      </c>
      <c r="N184" s="822">
        <f t="shared" si="254"/>
        <v>0</v>
      </c>
      <c r="O184" s="822">
        <f t="shared" si="254"/>
        <v>0</v>
      </c>
      <c r="P184" s="822">
        <f t="shared" si="254"/>
        <v>0</v>
      </c>
      <c r="Q184" s="822">
        <f t="shared" si="254"/>
        <v>0</v>
      </c>
      <c r="R184" s="821">
        <f>SUM(R185:R186)</f>
        <v>0</v>
      </c>
      <c r="S184" s="823">
        <f t="shared" ref="S184" si="255">SUM(S185:S186)</f>
        <v>0</v>
      </c>
      <c r="T184" s="820">
        <f>SUM(T185:T186)</f>
        <v>0</v>
      </c>
      <c r="U184" s="822">
        <f t="shared" ref="U184:AA184" si="256">SUM(U185:U186)</f>
        <v>0</v>
      </c>
      <c r="V184" s="822">
        <f t="shared" si="256"/>
        <v>0</v>
      </c>
      <c r="W184" s="822">
        <f t="shared" si="256"/>
        <v>0</v>
      </c>
      <c r="X184" s="822">
        <f t="shared" si="256"/>
        <v>0</v>
      </c>
      <c r="Y184" s="822">
        <f t="shared" si="256"/>
        <v>0</v>
      </c>
      <c r="Z184" s="821">
        <f t="shared" si="256"/>
        <v>0</v>
      </c>
      <c r="AA184" s="823">
        <f t="shared" si="256"/>
        <v>0</v>
      </c>
      <c r="AB184" s="820">
        <f>SUM(AB185:AB186)</f>
        <v>0</v>
      </c>
      <c r="AC184" s="822">
        <f t="shared" ref="AC184:AF184" si="257">SUM(AC185:AC186)</f>
        <v>0</v>
      </c>
      <c r="AD184" s="822">
        <f t="shared" si="257"/>
        <v>0</v>
      </c>
      <c r="AE184" s="822">
        <f t="shared" si="257"/>
        <v>0</v>
      </c>
      <c r="AF184" s="821">
        <f t="shared" si="257"/>
        <v>0</v>
      </c>
      <c r="AG184" s="770">
        <f>SUM(AG185:AG186)</f>
        <v>0</v>
      </c>
    </row>
    <row r="185" spans="1:33" ht="48" x14ac:dyDescent="0.25">
      <c r="A185" s="716">
        <v>3310</v>
      </c>
      <c r="B185" s="717" t="s">
        <v>160</v>
      </c>
      <c r="C185" s="705">
        <f t="shared" ref="C185:D186" si="258">SUM(E185,S185,AA185)</f>
        <v>0</v>
      </c>
      <c r="D185" s="772">
        <f t="shared" si="258"/>
        <v>0</v>
      </c>
      <c r="E185" s="791">
        <f t="shared" si="243"/>
        <v>0</v>
      </c>
      <c r="F185" s="725"/>
      <c r="G185" s="790"/>
      <c r="H185" s="790"/>
      <c r="I185" s="790"/>
      <c r="J185" s="790"/>
      <c r="K185" s="790"/>
      <c r="L185" s="790"/>
      <c r="M185" s="790"/>
      <c r="N185" s="790"/>
      <c r="O185" s="790"/>
      <c r="P185" s="790"/>
      <c r="Q185" s="790"/>
      <c r="R185" s="791"/>
      <c r="S185" s="792">
        <f t="shared" si="244"/>
        <v>0</v>
      </c>
      <c r="T185" s="725"/>
      <c r="U185" s="790"/>
      <c r="V185" s="790"/>
      <c r="W185" s="790"/>
      <c r="X185" s="790"/>
      <c r="Y185" s="790"/>
      <c r="Z185" s="791"/>
      <c r="AA185" s="792">
        <f t="shared" ref="AA185:AA186" si="259">SUM(AB185:AF185)</f>
        <v>0</v>
      </c>
      <c r="AB185" s="725"/>
      <c r="AC185" s="790"/>
      <c r="AD185" s="790"/>
      <c r="AE185" s="790"/>
      <c r="AF185" s="791"/>
      <c r="AG185" s="793"/>
    </row>
    <row r="186" spans="1:33" ht="58.5" customHeight="1" x14ac:dyDescent="0.25">
      <c r="A186" s="612">
        <v>3320</v>
      </c>
      <c r="B186" s="661" t="s">
        <v>161</v>
      </c>
      <c r="C186" s="613">
        <f t="shared" si="258"/>
        <v>0</v>
      </c>
      <c r="D186" s="662">
        <f t="shared" si="258"/>
        <v>0</v>
      </c>
      <c r="E186" s="777">
        <f t="shared" si="243"/>
        <v>0</v>
      </c>
      <c r="F186" s="668"/>
      <c r="G186" s="778"/>
      <c r="H186" s="778"/>
      <c r="I186" s="778"/>
      <c r="J186" s="778"/>
      <c r="K186" s="778"/>
      <c r="L186" s="778"/>
      <c r="M186" s="778"/>
      <c r="N186" s="778"/>
      <c r="O186" s="778"/>
      <c r="P186" s="778"/>
      <c r="Q186" s="778"/>
      <c r="R186" s="777"/>
      <c r="S186" s="779">
        <f t="shared" si="244"/>
        <v>0</v>
      </c>
      <c r="T186" s="668"/>
      <c r="U186" s="778"/>
      <c r="V186" s="778"/>
      <c r="W186" s="778"/>
      <c r="X186" s="778"/>
      <c r="Y186" s="778"/>
      <c r="Z186" s="777"/>
      <c r="AA186" s="779">
        <f t="shared" si="259"/>
        <v>0</v>
      </c>
      <c r="AB186" s="668"/>
      <c r="AC186" s="778"/>
      <c r="AD186" s="778"/>
      <c r="AE186" s="778"/>
      <c r="AF186" s="777"/>
      <c r="AG186" s="780"/>
    </row>
    <row r="187" spans="1:33" x14ac:dyDescent="0.25">
      <c r="A187" s="824">
        <v>4000</v>
      </c>
      <c r="B187" s="760" t="s">
        <v>162</v>
      </c>
      <c r="C187" s="761">
        <f t="shared" ref="C187:E187" si="260">SUM(C188,C191)</f>
        <v>0</v>
      </c>
      <c r="D187" s="762">
        <f t="shared" si="260"/>
        <v>0</v>
      </c>
      <c r="E187" s="763">
        <f t="shared" si="260"/>
        <v>0</v>
      </c>
      <c r="F187" s="762">
        <f>SUM(F188,F191)</f>
        <v>0</v>
      </c>
      <c r="G187" s="764">
        <f>SUM(G188,G191)</f>
        <v>0</v>
      </c>
      <c r="H187" s="764">
        <f>SUM(H188,H191)</f>
        <v>0</v>
      </c>
      <c r="I187" s="764">
        <f t="shared" ref="I187:Q187" si="261">SUM(I188,I191)</f>
        <v>0</v>
      </c>
      <c r="J187" s="764">
        <f t="shared" si="261"/>
        <v>0</v>
      </c>
      <c r="K187" s="764">
        <f t="shared" si="261"/>
        <v>0</v>
      </c>
      <c r="L187" s="764">
        <f t="shared" si="261"/>
        <v>0</v>
      </c>
      <c r="M187" s="764">
        <f t="shared" si="261"/>
        <v>0</v>
      </c>
      <c r="N187" s="764">
        <f t="shared" si="261"/>
        <v>0</v>
      </c>
      <c r="O187" s="764">
        <f t="shared" si="261"/>
        <v>0</v>
      </c>
      <c r="P187" s="764">
        <f t="shared" si="261"/>
        <v>0</v>
      </c>
      <c r="Q187" s="764">
        <f t="shared" si="261"/>
        <v>0</v>
      </c>
      <c r="R187" s="763">
        <f>SUM(R188,R191)</f>
        <v>0</v>
      </c>
      <c r="S187" s="762">
        <f t="shared" ref="S187" si="262">SUM(S188,S191)</f>
        <v>0</v>
      </c>
      <c r="T187" s="762">
        <f>SUM(T188,T191)</f>
        <v>0</v>
      </c>
      <c r="U187" s="764">
        <f>SUM(U188,U191)</f>
        <v>0</v>
      </c>
      <c r="V187" s="764">
        <f t="shared" ref="V187:AA187" si="263">SUM(V188,V191)</f>
        <v>0</v>
      </c>
      <c r="W187" s="764">
        <f t="shared" si="263"/>
        <v>0</v>
      </c>
      <c r="X187" s="764">
        <f t="shared" si="263"/>
        <v>0</v>
      </c>
      <c r="Y187" s="764">
        <f t="shared" si="263"/>
        <v>0</v>
      </c>
      <c r="Z187" s="763">
        <f t="shared" si="263"/>
        <v>0</v>
      </c>
      <c r="AA187" s="762">
        <f t="shared" si="263"/>
        <v>0</v>
      </c>
      <c r="AB187" s="762">
        <f>SUM(AB188,AB191)</f>
        <v>0</v>
      </c>
      <c r="AC187" s="765">
        <f t="shared" ref="AC187:AF187" si="264">SUM(AC188,AC191)</f>
        <v>0</v>
      </c>
      <c r="AD187" s="765">
        <f t="shared" si="264"/>
        <v>0</v>
      </c>
      <c r="AE187" s="765">
        <f t="shared" si="264"/>
        <v>0</v>
      </c>
      <c r="AF187" s="766">
        <f t="shared" si="264"/>
        <v>0</v>
      </c>
      <c r="AG187" s="767">
        <f>SUM(AG188,AG191)</f>
        <v>0</v>
      </c>
    </row>
    <row r="188" spans="1:33" ht="24" x14ac:dyDescent="0.25">
      <c r="A188" s="825">
        <v>4200</v>
      </c>
      <c r="B188" s="768" t="s">
        <v>163</v>
      </c>
      <c r="C188" s="710">
        <f t="shared" ref="C188:E188" si="265">SUM(C189,C190)</f>
        <v>0</v>
      </c>
      <c r="D188" s="644">
        <f t="shared" si="265"/>
        <v>0</v>
      </c>
      <c r="E188" s="769">
        <f t="shared" si="265"/>
        <v>0</v>
      </c>
      <c r="F188" s="644">
        <f>SUM(F189,F190)</f>
        <v>0</v>
      </c>
      <c r="G188" s="657">
        <f>SUM(G189,G190)</f>
        <v>0</v>
      </c>
      <c r="H188" s="657">
        <f>SUM(H189,H190)</f>
        <v>0</v>
      </c>
      <c r="I188" s="657">
        <f t="shared" ref="I188:Q188" si="266">SUM(I189,I190)</f>
        <v>0</v>
      </c>
      <c r="J188" s="657">
        <f t="shared" si="266"/>
        <v>0</v>
      </c>
      <c r="K188" s="657">
        <f t="shared" si="266"/>
        <v>0</v>
      </c>
      <c r="L188" s="657">
        <f t="shared" si="266"/>
        <v>0</v>
      </c>
      <c r="M188" s="657">
        <f t="shared" si="266"/>
        <v>0</v>
      </c>
      <c r="N188" s="657">
        <f t="shared" si="266"/>
        <v>0</v>
      </c>
      <c r="O188" s="657">
        <f t="shared" si="266"/>
        <v>0</v>
      </c>
      <c r="P188" s="657">
        <f t="shared" si="266"/>
        <v>0</v>
      </c>
      <c r="Q188" s="657">
        <f t="shared" si="266"/>
        <v>0</v>
      </c>
      <c r="R188" s="769">
        <f>SUM(R189,R190)</f>
        <v>0</v>
      </c>
      <c r="S188" s="656">
        <f t="shared" ref="S188" si="267">SUM(S189,S190)</f>
        <v>0</v>
      </c>
      <c r="T188" s="644">
        <f>SUM(T189,T190)</f>
        <v>0</v>
      </c>
      <c r="U188" s="657">
        <f>SUM(U189,U190)</f>
        <v>0</v>
      </c>
      <c r="V188" s="657">
        <f t="shared" ref="V188:AA188" si="268">SUM(V189,V190)</f>
        <v>0</v>
      </c>
      <c r="W188" s="657">
        <f t="shared" si="268"/>
        <v>0</v>
      </c>
      <c r="X188" s="657">
        <f t="shared" si="268"/>
        <v>0</v>
      </c>
      <c r="Y188" s="657">
        <f t="shared" si="268"/>
        <v>0</v>
      </c>
      <c r="Z188" s="769">
        <f t="shared" si="268"/>
        <v>0</v>
      </c>
      <c r="AA188" s="656">
        <f t="shared" si="268"/>
        <v>0</v>
      </c>
      <c r="AB188" s="644">
        <f>SUM(AB189,AB190)</f>
        <v>0</v>
      </c>
      <c r="AC188" s="657">
        <f t="shared" ref="AC188:AF188" si="269">SUM(AC189,AC190)</f>
        <v>0</v>
      </c>
      <c r="AD188" s="657">
        <f t="shared" si="269"/>
        <v>0</v>
      </c>
      <c r="AE188" s="657">
        <f t="shared" si="269"/>
        <v>0</v>
      </c>
      <c r="AF188" s="769">
        <f t="shared" si="269"/>
        <v>0</v>
      </c>
      <c r="AG188" s="794">
        <f>SUM(AG189,AG190)</f>
        <v>0</v>
      </c>
    </row>
    <row r="189" spans="1:33" ht="36" x14ac:dyDescent="0.25">
      <c r="A189" s="795">
        <v>4240</v>
      </c>
      <c r="B189" s="661" t="s">
        <v>317</v>
      </c>
      <c r="C189" s="613">
        <f t="shared" ref="C189:D190" si="270">SUM(E189,S189,AA189)</f>
        <v>0</v>
      </c>
      <c r="D189" s="662">
        <f t="shared" si="270"/>
        <v>0</v>
      </c>
      <c r="E189" s="777">
        <f t="shared" ref="E189:E190" si="271">SUM(F189:R189)</f>
        <v>0</v>
      </c>
      <c r="F189" s="668"/>
      <c r="G189" s="778"/>
      <c r="H189" s="778"/>
      <c r="I189" s="778"/>
      <c r="J189" s="778"/>
      <c r="K189" s="778"/>
      <c r="L189" s="778"/>
      <c r="M189" s="778"/>
      <c r="N189" s="778"/>
      <c r="O189" s="778"/>
      <c r="P189" s="778"/>
      <c r="Q189" s="778"/>
      <c r="R189" s="777"/>
      <c r="S189" s="779">
        <f t="shared" ref="S189:S190" si="272">SUM(T189:Z189)</f>
        <v>0</v>
      </c>
      <c r="T189" s="668"/>
      <c r="U189" s="778"/>
      <c r="V189" s="778"/>
      <c r="W189" s="778"/>
      <c r="X189" s="778"/>
      <c r="Y189" s="778"/>
      <c r="Z189" s="777"/>
      <c r="AA189" s="779">
        <f t="shared" ref="AA189:AA190" si="273">SUM(AB189:AF189)</f>
        <v>0</v>
      </c>
      <c r="AB189" s="668"/>
      <c r="AC189" s="778"/>
      <c r="AD189" s="778"/>
      <c r="AE189" s="778"/>
      <c r="AF189" s="777"/>
      <c r="AG189" s="780"/>
    </row>
    <row r="190" spans="1:33" ht="24" x14ac:dyDescent="0.25">
      <c r="A190" s="785">
        <v>4250</v>
      </c>
      <c r="B190" s="672" t="s">
        <v>164</v>
      </c>
      <c r="C190" s="622">
        <f t="shared" si="270"/>
        <v>0</v>
      </c>
      <c r="D190" s="673">
        <f t="shared" si="270"/>
        <v>0</v>
      </c>
      <c r="E190" s="781">
        <f t="shared" si="271"/>
        <v>0</v>
      </c>
      <c r="F190" s="679"/>
      <c r="G190" s="782"/>
      <c r="H190" s="782"/>
      <c r="I190" s="782"/>
      <c r="J190" s="782"/>
      <c r="K190" s="782"/>
      <c r="L190" s="782"/>
      <c r="M190" s="782"/>
      <c r="N190" s="782"/>
      <c r="O190" s="782"/>
      <c r="P190" s="782"/>
      <c r="Q190" s="782"/>
      <c r="R190" s="781"/>
      <c r="S190" s="783">
        <f t="shared" si="272"/>
        <v>0</v>
      </c>
      <c r="T190" s="679"/>
      <c r="U190" s="782"/>
      <c r="V190" s="782"/>
      <c r="W190" s="782"/>
      <c r="X190" s="782"/>
      <c r="Y190" s="782"/>
      <c r="Z190" s="781"/>
      <c r="AA190" s="783">
        <f t="shared" si="273"/>
        <v>0</v>
      </c>
      <c r="AB190" s="679"/>
      <c r="AC190" s="782"/>
      <c r="AD190" s="782"/>
      <c r="AE190" s="782"/>
      <c r="AF190" s="781"/>
      <c r="AG190" s="784"/>
    </row>
    <row r="191" spans="1:33" x14ac:dyDescent="0.25">
      <c r="A191" s="642">
        <v>4300</v>
      </c>
      <c r="B191" s="768" t="s">
        <v>165</v>
      </c>
      <c r="C191" s="710">
        <f t="shared" ref="C191" si="274">SUM(C192)</f>
        <v>0</v>
      </c>
      <c r="D191" s="644">
        <f t="shared" ref="D191:E191" si="275">SUM(D192)</f>
        <v>0</v>
      </c>
      <c r="E191" s="769">
        <f t="shared" si="275"/>
        <v>0</v>
      </c>
      <c r="F191" s="644">
        <f>SUM(F192)</f>
        <v>0</v>
      </c>
      <c r="G191" s="657">
        <f>SUM(G192)</f>
        <v>0</v>
      </c>
      <c r="H191" s="657">
        <f>SUM(H192)</f>
        <v>0</v>
      </c>
      <c r="I191" s="657">
        <f t="shared" ref="I191:Q191" si="276">SUM(I192)</f>
        <v>0</v>
      </c>
      <c r="J191" s="657">
        <f t="shared" si="276"/>
        <v>0</v>
      </c>
      <c r="K191" s="657">
        <f t="shared" si="276"/>
        <v>0</v>
      </c>
      <c r="L191" s="657">
        <f t="shared" si="276"/>
        <v>0</v>
      </c>
      <c r="M191" s="657">
        <f t="shared" si="276"/>
        <v>0</v>
      </c>
      <c r="N191" s="657">
        <f t="shared" si="276"/>
        <v>0</v>
      </c>
      <c r="O191" s="657">
        <f t="shared" si="276"/>
        <v>0</v>
      </c>
      <c r="P191" s="657">
        <f t="shared" si="276"/>
        <v>0</v>
      </c>
      <c r="Q191" s="657">
        <f t="shared" si="276"/>
        <v>0</v>
      </c>
      <c r="R191" s="769">
        <f>SUM(R192)</f>
        <v>0</v>
      </c>
      <c r="S191" s="656">
        <f t="shared" ref="S191" si="277">SUM(S192)</f>
        <v>0</v>
      </c>
      <c r="T191" s="644">
        <f>SUM(T192)</f>
        <v>0</v>
      </c>
      <c r="U191" s="657">
        <f>SUM(U192)</f>
        <v>0</v>
      </c>
      <c r="V191" s="657">
        <f t="shared" ref="V191:AA191" si="278">SUM(V192)</f>
        <v>0</v>
      </c>
      <c r="W191" s="657">
        <f t="shared" si="278"/>
        <v>0</v>
      </c>
      <c r="X191" s="657">
        <f t="shared" si="278"/>
        <v>0</v>
      </c>
      <c r="Y191" s="657">
        <f t="shared" si="278"/>
        <v>0</v>
      </c>
      <c r="Z191" s="769">
        <f t="shared" si="278"/>
        <v>0</v>
      </c>
      <c r="AA191" s="656">
        <f t="shared" si="278"/>
        <v>0</v>
      </c>
      <c r="AB191" s="644">
        <f>SUM(AB192)</f>
        <v>0</v>
      </c>
      <c r="AC191" s="657">
        <f t="shared" ref="AC191:AF191" si="279">SUM(AC192)</f>
        <v>0</v>
      </c>
      <c r="AD191" s="657">
        <f t="shared" si="279"/>
        <v>0</v>
      </c>
      <c r="AE191" s="657">
        <f t="shared" si="279"/>
        <v>0</v>
      </c>
      <c r="AF191" s="769">
        <f t="shared" si="279"/>
        <v>0</v>
      </c>
      <c r="AG191" s="794">
        <f>SUM(AG192)</f>
        <v>0</v>
      </c>
    </row>
    <row r="192" spans="1:33" ht="24" x14ac:dyDescent="0.25">
      <c r="A192" s="795">
        <v>4310</v>
      </c>
      <c r="B192" s="661" t="s">
        <v>166</v>
      </c>
      <c r="C192" s="613">
        <f t="shared" ref="C192:E192" si="280">SUM(C193:C193)</f>
        <v>0</v>
      </c>
      <c r="D192" s="662">
        <f t="shared" si="280"/>
        <v>0</v>
      </c>
      <c r="E192" s="796">
        <f t="shared" si="280"/>
        <v>0</v>
      </c>
      <c r="F192" s="662">
        <f>SUM(F193:F193)</f>
        <v>0</v>
      </c>
      <c r="G192" s="797">
        <f>SUM(G193:G193)</f>
        <v>0</v>
      </c>
      <c r="H192" s="797">
        <f>SUM(H193:H193)</f>
        <v>0</v>
      </c>
      <c r="I192" s="797">
        <f t="shared" ref="I192:Q192" si="281">SUM(I193:I193)</f>
        <v>0</v>
      </c>
      <c r="J192" s="797">
        <f t="shared" si="281"/>
        <v>0</v>
      </c>
      <c r="K192" s="797">
        <f t="shared" si="281"/>
        <v>0</v>
      </c>
      <c r="L192" s="797">
        <f t="shared" si="281"/>
        <v>0</v>
      </c>
      <c r="M192" s="797">
        <f t="shared" si="281"/>
        <v>0</v>
      </c>
      <c r="N192" s="797">
        <f t="shared" si="281"/>
        <v>0</v>
      </c>
      <c r="O192" s="797">
        <f t="shared" si="281"/>
        <v>0</v>
      </c>
      <c r="P192" s="797">
        <f t="shared" si="281"/>
        <v>0</v>
      </c>
      <c r="Q192" s="797">
        <f t="shared" si="281"/>
        <v>0</v>
      </c>
      <c r="R192" s="796">
        <f>SUM(R193:R193)</f>
        <v>0</v>
      </c>
      <c r="S192" s="798">
        <f t="shared" ref="S192" si="282">SUM(S193:S193)</f>
        <v>0</v>
      </c>
      <c r="T192" s="662">
        <f>SUM(T193:T193)</f>
        <v>0</v>
      </c>
      <c r="U192" s="797">
        <f>SUM(U193:U193)</f>
        <v>0</v>
      </c>
      <c r="V192" s="797">
        <f t="shared" ref="V192:AA192" si="283">SUM(V193:V193)</f>
        <v>0</v>
      </c>
      <c r="W192" s="797">
        <f t="shared" si="283"/>
        <v>0</v>
      </c>
      <c r="X192" s="797">
        <f t="shared" si="283"/>
        <v>0</v>
      </c>
      <c r="Y192" s="797">
        <f t="shared" si="283"/>
        <v>0</v>
      </c>
      <c r="Z192" s="796">
        <f t="shared" si="283"/>
        <v>0</v>
      </c>
      <c r="AA192" s="798">
        <f t="shared" si="283"/>
        <v>0</v>
      </c>
      <c r="AB192" s="662">
        <f>SUM(AB193:AB193)</f>
        <v>0</v>
      </c>
      <c r="AC192" s="797">
        <f t="shared" ref="AC192:AF192" si="284">SUM(AC193:AC193)</f>
        <v>0</v>
      </c>
      <c r="AD192" s="797">
        <f t="shared" si="284"/>
        <v>0</v>
      </c>
      <c r="AE192" s="797">
        <f t="shared" si="284"/>
        <v>0</v>
      </c>
      <c r="AF192" s="796">
        <f t="shared" si="284"/>
        <v>0</v>
      </c>
      <c r="AG192" s="799">
        <f>SUM(AG193:AG193)</f>
        <v>0</v>
      </c>
    </row>
    <row r="193" spans="1:33" ht="36" x14ac:dyDescent="0.25">
      <c r="A193" s="621">
        <v>4311</v>
      </c>
      <c r="B193" s="672" t="s">
        <v>318</v>
      </c>
      <c r="C193" s="622">
        <f t="shared" ref="C193:D193" si="285">SUM(E193,S193,AA193)</f>
        <v>0</v>
      </c>
      <c r="D193" s="673">
        <f t="shared" si="285"/>
        <v>0</v>
      </c>
      <c r="E193" s="781">
        <f t="shared" ref="E193" si="286">SUM(F193:R193)</f>
        <v>0</v>
      </c>
      <c r="F193" s="679"/>
      <c r="G193" s="782"/>
      <c r="H193" s="782"/>
      <c r="I193" s="782"/>
      <c r="J193" s="782"/>
      <c r="K193" s="782"/>
      <c r="L193" s="782"/>
      <c r="M193" s="782"/>
      <c r="N193" s="782"/>
      <c r="O193" s="782"/>
      <c r="P193" s="782"/>
      <c r="Q193" s="782"/>
      <c r="R193" s="781"/>
      <c r="S193" s="783">
        <f t="shared" ref="S193" si="287">SUM(T193:Z193)</f>
        <v>0</v>
      </c>
      <c r="T193" s="679"/>
      <c r="U193" s="782"/>
      <c r="V193" s="782"/>
      <c r="W193" s="782"/>
      <c r="X193" s="782"/>
      <c r="Y193" s="782"/>
      <c r="Z193" s="781"/>
      <c r="AA193" s="783">
        <f t="shared" ref="AA193" si="288">SUM(AB193:AF193)</f>
        <v>0</v>
      </c>
      <c r="AB193" s="679"/>
      <c r="AC193" s="782"/>
      <c r="AD193" s="782"/>
      <c r="AE193" s="782"/>
      <c r="AF193" s="781"/>
      <c r="AG193" s="784"/>
    </row>
    <row r="194" spans="1:33" s="594" customFormat="1" ht="24" x14ac:dyDescent="0.25">
      <c r="A194" s="826"/>
      <c r="B194" s="586" t="s">
        <v>167</v>
      </c>
      <c r="C194" s="755">
        <f t="shared" ref="C194:E194" si="289">SUM(C195,C230,C268)</f>
        <v>0</v>
      </c>
      <c r="D194" s="733">
        <f t="shared" si="289"/>
        <v>0</v>
      </c>
      <c r="E194" s="756">
        <f t="shared" si="289"/>
        <v>0</v>
      </c>
      <c r="F194" s="733">
        <f>SUM(F195,F230,F268)</f>
        <v>0</v>
      </c>
      <c r="G194" s="757">
        <f>SUM(G195,G230,G268)</f>
        <v>0</v>
      </c>
      <c r="H194" s="757">
        <f>SUM(H195,H230,H268)</f>
        <v>0</v>
      </c>
      <c r="I194" s="757">
        <f t="shared" ref="I194:Q194" si="290">SUM(I195,I230,I268)</f>
        <v>0</v>
      </c>
      <c r="J194" s="757">
        <f t="shared" si="290"/>
        <v>0</v>
      </c>
      <c r="K194" s="757">
        <f t="shared" si="290"/>
        <v>0</v>
      </c>
      <c r="L194" s="757">
        <f t="shared" si="290"/>
        <v>0</v>
      </c>
      <c r="M194" s="757">
        <f t="shared" si="290"/>
        <v>0</v>
      </c>
      <c r="N194" s="757">
        <f t="shared" si="290"/>
        <v>0</v>
      </c>
      <c r="O194" s="757">
        <f t="shared" si="290"/>
        <v>0</v>
      </c>
      <c r="P194" s="757">
        <f t="shared" si="290"/>
        <v>0</v>
      </c>
      <c r="Q194" s="757">
        <f t="shared" si="290"/>
        <v>0</v>
      </c>
      <c r="R194" s="756">
        <f>SUM(R195,R230,R268)</f>
        <v>0</v>
      </c>
      <c r="S194" s="758">
        <f t="shared" ref="S194" si="291">SUM(S195,S230,S268)</f>
        <v>0</v>
      </c>
      <c r="T194" s="733">
        <f>SUM(T195,T230,T268)</f>
        <v>0</v>
      </c>
      <c r="U194" s="757">
        <f>SUM(U195,U230,U268)</f>
        <v>0</v>
      </c>
      <c r="V194" s="757">
        <f t="shared" ref="V194:AA194" si="292">SUM(V195,V230,V268)</f>
        <v>0</v>
      </c>
      <c r="W194" s="757">
        <f t="shared" si="292"/>
        <v>0</v>
      </c>
      <c r="X194" s="757">
        <f t="shared" si="292"/>
        <v>0</v>
      </c>
      <c r="Y194" s="757">
        <f t="shared" si="292"/>
        <v>0</v>
      </c>
      <c r="Z194" s="756">
        <f t="shared" si="292"/>
        <v>0</v>
      </c>
      <c r="AA194" s="758">
        <f t="shared" si="292"/>
        <v>0</v>
      </c>
      <c r="AB194" s="733">
        <f>SUM(AB195,AB230,AB268)</f>
        <v>0</v>
      </c>
      <c r="AC194" s="757">
        <f t="shared" ref="AC194:AF194" si="293">SUM(AC195,AC230,AC268)</f>
        <v>0</v>
      </c>
      <c r="AD194" s="757">
        <f t="shared" si="293"/>
        <v>0</v>
      </c>
      <c r="AE194" s="757">
        <f t="shared" si="293"/>
        <v>0</v>
      </c>
      <c r="AF194" s="756">
        <f t="shared" si="293"/>
        <v>0</v>
      </c>
      <c r="AG194" s="827">
        <f>SUM(AG195,AG230,AG268)</f>
        <v>0</v>
      </c>
    </row>
    <row r="195" spans="1:33" x14ac:dyDescent="0.25">
      <c r="A195" s="760">
        <v>5000</v>
      </c>
      <c r="B195" s="760" t="s">
        <v>168</v>
      </c>
      <c r="C195" s="761">
        <f t="shared" ref="C195:E195" si="294">C196+C204</f>
        <v>0</v>
      </c>
      <c r="D195" s="762">
        <f t="shared" si="294"/>
        <v>0</v>
      </c>
      <c r="E195" s="763">
        <f t="shared" si="294"/>
        <v>0</v>
      </c>
      <c r="F195" s="762">
        <f>F196+F204</f>
        <v>0</v>
      </c>
      <c r="G195" s="764">
        <f>G196+G204</f>
        <v>0</v>
      </c>
      <c r="H195" s="764">
        <f>H196+H204</f>
        <v>0</v>
      </c>
      <c r="I195" s="764">
        <f t="shared" ref="I195:Q195" si="295">I196+I204</f>
        <v>0</v>
      </c>
      <c r="J195" s="764">
        <f t="shared" si="295"/>
        <v>0</v>
      </c>
      <c r="K195" s="764">
        <f t="shared" si="295"/>
        <v>0</v>
      </c>
      <c r="L195" s="764">
        <f t="shared" si="295"/>
        <v>0</v>
      </c>
      <c r="M195" s="764">
        <f t="shared" si="295"/>
        <v>0</v>
      </c>
      <c r="N195" s="764">
        <f t="shared" si="295"/>
        <v>0</v>
      </c>
      <c r="O195" s="764">
        <f t="shared" si="295"/>
        <v>0</v>
      </c>
      <c r="P195" s="764">
        <f t="shared" si="295"/>
        <v>0</v>
      </c>
      <c r="Q195" s="764">
        <f t="shared" si="295"/>
        <v>0</v>
      </c>
      <c r="R195" s="763">
        <f>R196+R204</f>
        <v>0</v>
      </c>
      <c r="S195" s="762">
        <f t="shared" ref="S195" si="296">S196+S204</f>
        <v>0</v>
      </c>
      <c r="T195" s="762">
        <f>T196+T204</f>
        <v>0</v>
      </c>
      <c r="U195" s="764">
        <f>U196+U204</f>
        <v>0</v>
      </c>
      <c r="V195" s="764">
        <f t="shared" ref="V195:AA195" si="297">V196+V204</f>
        <v>0</v>
      </c>
      <c r="W195" s="764">
        <f t="shared" si="297"/>
        <v>0</v>
      </c>
      <c r="X195" s="764">
        <f t="shared" si="297"/>
        <v>0</v>
      </c>
      <c r="Y195" s="764">
        <f t="shared" si="297"/>
        <v>0</v>
      </c>
      <c r="Z195" s="763">
        <f t="shared" si="297"/>
        <v>0</v>
      </c>
      <c r="AA195" s="762">
        <f t="shared" si="297"/>
        <v>0</v>
      </c>
      <c r="AB195" s="762">
        <f>AB196+AB204</f>
        <v>0</v>
      </c>
      <c r="AC195" s="765">
        <f t="shared" ref="AC195:AF195" si="298">AC196+AC204</f>
        <v>0</v>
      </c>
      <c r="AD195" s="765">
        <f t="shared" si="298"/>
        <v>0</v>
      </c>
      <c r="AE195" s="765">
        <f t="shared" si="298"/>
        <v>0</v>
      </c>
      <c r="AF195" s="766">
        <f t="shared" si="298"/>
        <v>0</v>
      </c>
      <c r="AG195" s="767">
        <f>AG196+AG204</f>
        <v>0</v>
      </c>
    </row>
    <row r="196" spans="1:33" x14ac:dyDescent="0.25">
      <c r="A196" s="642">
        <v>5100</v>
      </c>
      <c r="B196" s="768" t="s">
        <v>169</v>
      </c>
      <c r="C196" s="710">
        <f t="shared" ref="C196:E196" si="299">C197+C198+C201+C202+C203</f>
        <v>0</v>
      </c>
      <c r="D196" s="644">
        <f t="shared" si="299"/>
        <v>0</v>
      </c>
      <c r="E196" s="769">
        <f t="shared" si="299"/>
        <v>0</v>
      </c>
      <c r="F196" s="644">
        <f>F197+F198+F201+F202+F203</f>
        <v>0</v>
      </c>
      <c r="G196" s="657">
        <f>G197+G198+G201+G202+G203</f>
        <v>0</v>
      </c>
      <c r="H196" s="657">
        <f>H197+H198+H201+H202+H203</f>
        <v>0</v>
      </c>
      <c r="I196" s="657">
        <f t="shared" ref="I196:Q196" si="300">I197+I198+I201+I202+I203</f>
        <v>0</v>
      </c>
      <c r="J196" s="657">
        <f t="shared" si="300"/>
        <v>0</v>
      </c>
      <c r="K196" s="657">
        <f t="shared" si="300"/>
        <v>0</v>
      </c>
      <c r="L196" s="657">
        <f t="shared" si="300"/>
        <v>0</v>
      </c>
      <c r="M196" s="657">
        <f t="shared" si="300"/>
        <v>0</v>
      </c>
      <c r="N196" s="657">
        <f t="shared" si="300"/>
        <v>0</v>
      </c>
      <c r="O196" s="657">
        <f t="shared" si="300"/>
        <v>0</v>
      </c>
      <c r="P196" s="657">
        <f t="shared" si="300"/>
        <v>0</v>
      </c>
      <c r="Q196" s="657">
        <f t="shared" si="300"/>
        <v>0</v>
      </c>
      <c r="R196" s="769">
        <f>R197+R198+R201+R202+R203</f>
        <v>0</v>
      </c>
      <c r="S196" s="656">
        <f t="shared" ref="S196" si="301">S197+S198+S201+S202+S203</f>
        <v>0</v>
      </c>
      <c r="T196" s="644">
        <f>T197+T198+T201+T202+T203</f>
        <v>0</v>
      </c>
      <c r="U196" s="657">
        <f>U197+U198+U201+U202+U203</f>
        <v>0</v>
      </c>
      <c r="V196" s="657">
        <f t="shared" ref="V196:AA196" si="302">V197+V198+V201+V202+V203</f>
        <v>0</v>
      </c>
      <c r="W196" s="657">
        <f t="shared" si="302"/>
        <v>0</v>
      </c>
      <c r="X196" s="657">
        <f t="shared" si="302"/>
        <v>0</v>
      </c>
      <c r="Y196" s="657">
        <f t="shared" si="302"/>
        <v>0</v>
      </c>
      <c r="Z196" s="769">
        <f t="shared" si="302"/>
        <v>0</v>
      </c>
      <c r="AA196" s="656">
        <f t="shared" si="302"/>
        <v>0</v>
      </c>
      <c r="AB196" s="644">
        <f>AB197+AB198+AB201+AB202+AB203</f>
        <v>0</v>
      </c>
      <c r="AC196" s="657">
        <f t="shared" ref="AC196:AF196" si="303">AC197+AC198+AC201+AC202+AC203</f>
        <v>0</v>
      </c>
      <c r="AD196" s="657">
        <f t="shared" si="303"/>
        <v>0</v>
      </c>
      <c r="AE196" s="657">
        <f t="shared" si="303"/>
        <v>0</v>
      </c>
      <c r="AF196" s="769">
        <f t="shared" si="303"/>
        <v>0</v>
      </c>
      <c r="AG196" s="794">
        <f>AG197+AG198+AG201+AG202+AG203</f>
        <v>0</v>
      </c>
    </row>
    <row r="197" spans="1:33" x14ac:dyDescent="0.25">
      <c r="A197" s="795">
        <v>5110</v>
      </c>
      <c r="B197" s="661" t="s">
        <v>170</v>
      </c>
      <c r="C197" s="613">
        <f t="shared" ref="C197:D197" si="304">SUM(E197,S197,AA197)</f>
        <v>0</v>
      </c>
      <c r="D197" s="662">
        <f t="shared" si="304"/>
        <v>0</v>
      </c>
      <c r="E197" s="777">
        <f t="shared" ref="E197" si="305">SUM(F197:R197)</f>
        <v>0</v>
      </c>
      <c r="F197" s="668"/>
      <c r="G197" s="778"/>
      <c r="H197" s="778"/>
      <c r="I197" s="778"/>
      <c r="J197" s="778"/>
      <c r="K197" s="778"/>
      <c r="L197" s="778"/>
      <c r="M197" s="778"/>
      <c r="N197" s="778"/>
      <c r="O197" s="778"/>
      <c r="P197" s="778"/>
      <c r="Q197" s="778"/>
      <c r="R197" s="777"/>
      <c r="S197" s="779">
        <f t="shared" ref="S197" si="306">SUM(T197:Z197)</f>
        <v>0</v>
      </c>
      <c r="T197" s="668"/>
      <c r="U197" s="778"/>
      <c r="V197" s="778"/>
      <c r="W197" s="778"/>
      <c r="X197" s="778"/>
      <c r="Y197" s="778"/>
      <c r="Z197" s="777"/>
      <c r="AA197" s="779">
        <f t="shared" ref="AA197" si="307">SUM(AB197:AF197)</f>
        <v>0</v>
      </c>
      <c r="AB197" s="668"/>
      <c r="AC197" s="778"/>
      <c r="AD197" s="778"/>
      <c r="AE197" s="778"/>
      <c r="AF197" s="777"/>
      <c r="AG197" s="780"/>
    </row>
    <row r="198" spans="1:33" ht="24" x14ac:dyDescent="0.25">
      <c r="A198" s="785">
        <v>5120</v>
      </c>
      <c r="B198" s="672" t="s">
        <v>171</v>
      </c>
      <c r="C198" s="622">
        <f t="shared" ref="C198:E198" si="308">C199+C200</f>
        <v>0</v>
      </c>
      <c r="D198" s="673">
        <f t="shared" si="308"/>
        <v>0</v>
      </c>
      <c r="E198" s="786">
        <f t="shared" si="308"/>
        <v>0</v>
      </c>
      <c r="F198" s="673">
        <f>F199+F200</f>
        <v>0</v>
      </c>
      <c r="G198" s="787">
        <f>G199+G200</f>
        <v>0</v>
      </c>
      <c r="H198" s="787">
        <f>H199+H200</f>
        <v>0</v>
      </c>
      <c r="I198" s="787">
        <f t="shared" ref="I198:Q198" si="309">I199+I200</f>
        <v>0</v>
      </c>
      <c r="J198" s="787">
        <f t="shared" si="309"/>
        <v>0</v>
      </c>
      <c r="K198" s="787">
        <f t="shared" si="309"/>
        <v>0</v>
      </c>
      <c r="L198" s="787">
        <f t="shared" si="309"/>
        <v>0</v>
      </c>
      <c r="M198" s="787">
        <f t="shared" si="309"/>
        <v>0</v>
      </c>
      <c r="N198" s="787">
        <f t="shared" si="309"/>
        <v>0</v>
      </c>
      <c r="O198" s="787">
        <f t="shared" si="309"/>
        <v>0</v>
      </c>
      <c r="P198" s="787">
        <f t="shared" si="309"/>
        <v>0</v>
      </c>
      <c r="Q198" s="787">
        <f t="shared" si="309"/>
        <v>0</v>
      </c>
      <c r="R198" s="786">
        <f>R199+R200</f>
        <v>0</v>
      </c>
      <c r="S198" s="788">
        <f t="shared" ref="S198" si="310">S199+S200</f>
        <v>0</v>
      </c>
      <c r="T198" s="673">
        <f>T199+T200</f>
        <v>0</v>
      </c>
      <c r="U198" s="787">
        <f>U199+U200</f>
        <v>0</v>
      </c>
      <c r="V198" s="787">
        <f t="shared" ref="V198:AA198" si="311">V199+V200</f>
        <v>0</v>
      </c>
      <c r="W198" s="787">
        <f t="shared" si="311"/>
        <v>0</v>
      </c>
      <c r="X198" s="787">
        <f t="shared" si="311"/>
        <v>0</v>
      </c>
      <c r="Y198" s="787">
        <f t="shared" si="311"/>
        <v>0</v>
      </c>
      <c r="Z198" s="786">
        <f t="shared" si="311"/>
        <v>0</v>
      </c>
      <c r="AA198" s="788">
        <f t="shared" si="311"/>
        <v>0</v>
      </c>
      <c r="AB198" s="673">
        <f>AB199+AB200</f>
        <v>0</v>
      </c>
      <c r="AC198" s="787">
        <f t="shared" ref="AC198:AF198" si="312">AC199+AC200</f>
        <v>0</v>
      </c>
      <c r="AD198" s="787">
        <f t="shared" si="312"/>
        <v>0</v>
      </c>
      <c r="AE198" s="787">
        <f t="shared" si="312"/>
        <v>0</v>
      </c>
      <c r="AF198" s="786">
        <f t="shared" si="312"/>
        <v>0</v>
      </c>
      <c r="AG198" s="789">
        <f>AG199+AG200</f>
        <v>0</v>
      </c>
    </row>
    <row r="199" spans="1:33" x14ac:dyDescent="0.25">
      <c r="A199" s="621">
        <v>5121</v>
      </c>
      <c r="B199" s="672" t="s">
        <v>172</v>
      </c>
      <c r="C199" s="622">
        <f t="shared" ref="C199:D203" si="313">SUM(E199,S199,AA199)</f>
        <v>0</v>
      </c>
      <c r="D199" s="673">
        <f t="shared" si="313"/>
        <v>0</v>
      </c>
      <c r="E199" s="781">
        <f t="shared" ref="E199:E203" si="314">SUM(F199:R199)</f>
        <v>0</v>
      </c>
      <c r="F199" s="679"/>
      <c r="G199" s="782"/>
      <c r="H199" s="782"/>
      <c r="I199" s="782"/>
      <c r="J199" s="782"/>
      <c r="K199" s="782"/>
      <c r="L199" s="782"/>
      <c r="M199" s="782"/>
      <c r="N199" s="782"/>
      <c r="O199" s="782"/>
      <c r="P199" s="782"/>
      <c r="Q199" s="782"/>
      <c r="R199" s="781"/>
      <c r="S199" s="783">
        <f t="shared" ref="S199:S203" si="315">SUM(T199:Z199)</f>
        <v>0</v>
      </c>
      <c r="T199" s="679"/>
      <c r="U199" s="782"/>
      <c r="V199" s="782"/>
      <c r="W199" s="782"/>
      <c r="X199" s="782"/>
      <c r="Y199" s="782"/>
      <c r="Z199" s="781"/>
      <c r="AA199" s="783">
        <f t="shared" ref="AA199:AA203" si="316">SUM(AB199:AF199)</f>
        <v>0</v>
      </c>
      <c r="AB199" s="679"/>
      <c r="AC199" s="782"/>
      <c r="AD199" s="782"/>
      <c r="AE199" s="782"/>
      <c r="AF199" s="781"/>
      <c r="AG199" s="784"/>
    </row>
    <row r="200" spans="1:33" ht="35.25" customHeight="1" x14ac:dyDescent="0.25">
      <c r="A200" s="621">
        <v>5129</v>
      </c>
      <c r="B200" s="672" t="s">
        <v>173</v>
      </c>
      <c r="C200" s="622">
        <f t="shared" si="313"/>
        <v>0</v>
      </c>
      <c r="D200" s="673">
        <f t="shared" si="313"/>
        <v>0</v>
      </c>
      <c r="E200" s="781">
        <f t="shared" si="314"/>
        <v>0</v>
      </c>
      <c r="F200" s="679"/>
      <c r="G200" s="782"/>
      <c r="H200" s="782"/>
      <c r="I200" s="782"/>
      <c r="J200" s="782"/>
      <c r="K200" s="782"/>
      <c r="L200" s="782"/>
      <c r="M200" s="782"/>
      <c r="N200" s="782"/>
      <c r="O200" s="782"/>
      <c r="P200" s="782"/>
      <c r="Q200" s="782"/>
      <c r="R200" s="781"/>
      <c r="S200" s="783">
        <f t="shared" si="315"/>
        <v>0</v>
      </c>
      <c r="T200" s="679"/>
      <c r="U200" s="782"/>
      <c r="V200" s="782"/>
      <c r="W200" s="782"/>
      <c r="X200" s="782"/>
      <c r="Y200" s="782"/>
      <c r="Z200" s="781"/>
      <c r="AA200" s="783">
        <f t="shared" si="316"/>
        <v>0</v>
      </c>
      <c r="AB200" s="679"/>
      <c r="AC200" s="782"/>
      <c r="AD200" s="782"/>
      <c r="AE200" s="782"/>
      <c r="AF200" s="781"/>
      <c r="AG200" s="784"/>
    </row>
    <row r="201" spans="1:33" x14ac:dyDescent="0.25">
      <c r="A201" s="785">
        <v>5130</v>
      </c>
      <c r="B201" s="672" t="s">
        <v>174</v>
      </c>
      <c r="C201" s="622">
        <f t="shared" si="313"/>
        <v>0</v>
      </c>
      <c r="D201" s="673">
        <f t="shared" si="313"/>
        <v>0</v>
      </c>
      <c r="E201" s="781">
        <f t="shared" si="314"/>
        <v>0</v>
      </c>
      <c r="F201" s="679"/>
      <c r="G201" s="782"/>
      <c r="H201" s="782"/>
      <c r="I201" s="782"/>
      <c r="J201" s="782"/>
      <c r="K201" s="782"/>
      <c r="L201" s="782"/>
      <c r="M201" s="782"/>
      <c r="N201" s="782"/>
      <c r="O201" s="782"/>
      <c r="P201" s="782"/>
      <c r="Q201" s="782"/>
      <c r="R201" s="781"/>
      <c r="S201" s="783">
        <f t="shared" si="315"/>
        <v>0</v>
      </c>
      <c r="T201" s="679"/>
      <c r="U201" s="782"/>
      <c r="V201" s="782"/>
      <c r="W201" s="782"/>
      <c r="X201" s="782"/>
      <c r="Y201" s="782"/>
      <c r="Z201" s="781"/>
      <c r="AA201" s="783">
        <f t="shared" si="316"/>
        <v>0</v>
      </c>
      <c r="AB201" s="679"/>
      <c r="AC201" s="782"/>
      <c r="AD201" s="782"/>
      <c r="AE201" s="782"/>
      <c r="AF201" s="781"/>
      <c r="AG201" s="784"/>
    </row>
    <row r="202" spans="1:33" x14ac:dyDescent="0.25">
      <c r="A202" s="785">
        <v>5140</v>
      </c>
      <c r="B202" s="672" t="s">
        <v>175</v>
      </c>
      <c r="C202" s="622">
        <f t="shared" si="313"/>
        <v>0</v>
      </c>
      <c r="D202" s="673">
        <f t="shared" si="313"/>
        <v>0</v>
      </c>
      <c r="E202" s="781">
        <f t="shared" si="314"/>
        <v>0</v>
      </c>
      <c r="F202" s="679"/>
      <c r="G202" s="782"/>
      <c r="H202" s="782"/>
      <c r="I202" s="782"/>
      <c r="J202" s="782"/>
      <c r="K202" s="782"/>
      <c r="L202" s="782"/>
      <c r="M202" s="782"/>
      <c r="N202" s="782"/>
      <c r="O202" s="782"/>
      <c r="P202" s="782"/>
      <c r="Q202" s="782"/>
      <c r="R202" s="781"/>
      <c r="S202" s="783">
        <f t="shared" si="315"/>
        <v>0</v>
      </c>
      <c r="T202" s="679"/>
      <c r="U202" s="782"/>
      <c r="V202" s="782"/>
      <c r="W202" s="782"/>
      <c r="X202" s="782"/>
      <c r="Y202" s="782"/>
      <c r="Z202" s="781"/>
      <c r="AA202" s="783">
        <f t="shared" si="316"/>
        <v>0</v>
      </c>
      <c r="AB202" s="679"/>
      <c r="AC202" s="782"/>
      <c r="AD202" s="782"/>
      <c r="AE202" s="782"/>
      <c r="AF202" s="781"/>
      <c r="AG202" s="784"/>
    </row>
    <row r="203" spans="1:33" ht="24" x14ac:dyDescent="0.25">
      <c r="A203" s="785">
        <v>5170</v>
      </c>
      <c r="B203" s="672" t="s">
        <v>176</v>
      </c>
      <c r="C203" s="622">
        <f t="shared" si="313"/>
        <v>0</v>
      </c>
      <c r="D203" s="673">
        <f t="shared" si="313"/>
        <v>0</v>
      </c>
      <c r="E203" s="781">
        <f t="shared" si="314"/>
        <v>0</v>
      </c>
      <c r="F203" s="679"/>
      <c r="G203" s="782"/>
      <c r="H203" s="782"/>
      <c r="I203" s="782"/>
      <c r="J203" s="782"/>
      <c r="K203" s="782"/>
      <c r="L203" s="782"/>
      <c r="M203" s="782"/>
      <c r="N203" s="782"/>
      <c r="O203" s="782"/>
      <c r="P203" s="782"/>
      <c r="Q203" s="782"/>
      <c r="R203" s="781"/>
      <c r="S203" s="783">
        <f t="shared" si="315"/>
        <v>0</v>
      </c>
      <c r="T203" s="679"/>
      <c r="U203" s="782"/>
      <c r="V203" s="782"/>
      <c r="W203" s="782"/>
      <c r="X203" s="782"/>
      <c r="Y203" s="782"/>
      <c r="Z203" s="781"/>
      <c r="AA203" s="783">
        <f t="shared" si="316"/>
        <v>0</v>
      </c>
      <c r="AB203" s="679"/>
      <c r="AC203" s="782"/>
      <c r="AD203" s="782"/>
      <c r="AE203" s="782"/>
      <c r="AF203" s="781"/>
      <c r="AG203" s="784"/>
    </row>
    <row r="204" spans="1:33" x14ac:dyDescent="0.25">
      <c r="A204" s="642">
        <v>5200</v>
      </c>
      <c r="B204" s="768" t="s">
        <v>177</v>
      </c>
      <c r="C204" s="710">
        <f t="shared" ref="C204:E204" si="317">C205+C215+C216+C225+C226+C227+C229</f>
        <v>0</v>
      </c>
      <c r="D204" s="644">
        <f t="shared" si="317"/>
        <v>0</v>
      </c>
      <c r="E204" s="769">
        <f t="shared" si="317"/>
        <v>0</v>
      </c>
      <c r="F204" s="644">
        <f>F205+F215+F216+F225+F226+F227+F229</f>
        <v>0</v>
      </c>
      <c r="G204" s="657">
        <f>G205+G215+G216+G225+G226+G227+G229</f>
        <v>0</v>
      </c>
      <c r="H204" s="657">
        <f>H205+H215+H216+H225+H226+H227+H229</f>
        <v>0</v>
      </c>
      <c r="I204" s="657">
        <f t="shared" ref="I204:Q204" si="318">I205+I215+I216+I225+I226+I227+I229</f>
        <v>0</v>
      </c>
      <c r="J204" s="657">
        <f t="shared" si="318"/>
        <v>0</v>
      </c>
      <c r="K204" s="657">
        <f t="shared" si="318"/>
        <v>0</v>
      </c>
      <c r="L204" s="657">
        <f t="shared" si="318"/>
        <v>0</v>
      </c>
      <c r="M204" s="657">
        <f t="shared" si="318"/>
        <v>0</v>
      </c>
      <c r="N204" s="657">
        <f t="shared" si="318"/>
        <v>0</v>
      </c>
      <c r="O204" s="657">
        <f t="shared" si="318"/>
        <v>0</v>
      </c>
      <c r="P204" s="657">
        <f t="shared" si="318"/>
        <v>0</v>
      </c>
      <c r="Q204" s="657">
        <f t="shared" si="318"/>
        <v>0</v>
      </c>
      <c r="R204" s="769">
        <f>R205+R215+R216+R225+R226+R227+R229</f>
        <v>0</v>
      </c>
      <c r="S204" s="828">
        <f t="shared" ref="S204" si="319">S205+S215+S216+S225+S226+S227+S229</f>
        <v>0</v>
      </c>
      <c r="T204" s="644">
        <f>T205+T215+T216+T225+T226+T227+T229</f>
        <v>0</v>
      </c>
      <c r="U204" s="657">
        <f>U205+U215+U216+U225+U226+U227+U229</f>
        <v>0</v>
      </c>
      <c r="V204" s="657">
        <f t="shared" ref="V204:AA204" si="320">V205+V215+V216+V225+V226+V227+V229</f>
        <v>0</v>
      </c>
      <c r="W204" s="657">
        <f t="shared" si="320"/>
        <v>0</v>
      </c>
      <c r="X204" s="657">
        <f t="shared" si="320"/>
        <v>0</v>
      </c>
      <c r="Y204" s="657">
        <f t="shared" si="320"/>
        <v>0</v>
      </c>
      <c r="Z204" s="769">
        <f t="shared" si="320"/>
        <v>0</v>
      </c>
      <c r="AA204" s="656">
        <f t="shared" si="320"/>
        <v>0</v>
      </c>
      <c r="AB204" s="644">
        <f>AB205+AB215+AB216+AB225+AB226+AB227+AB229</f>
        <v>0</v>
      </c>
      <c r="AC204" s="657">
        <f t="shared" ref="AC204:AF204" si="321">AC205+AC215+AC216+AC225+AC226+AC227+AC229</f>
        <v>0</v>
      </c>
      <c r="AD204" s="657">
        <f t="shared" si="321"/>
        <v>0</v>
      </c>
      <c r="AE204" s="657">
        <f t="shared" si="321"/>
        <v>0</v>
      </c>
      <c r="AF204" s="769">
        <f t="shared" si="321"/>
        <v>0</v>
      </c>
      <c r="AG204" s="794">
        <f>AG205+AG215+AG216+AG225+AG226+AG227+AG229</f>
        <v>0</v>
      </c>
    </row>
    <row r="205" spans="1:33" x14ac:dyDescent="0.25">
      <c r="A205" s="771">
        <v>5210</v>
      </c>
      <c r="B205" s="717" t="s">
        <v>178</v>
      </c>
      <c r="C205" s="705">
        <f t="shared" ref="C205" si="322">SUM(C206:C214)</f>
        <v>0</v>
      </c>
      <c r="D205" s="772">
        <f t="shared" ref="D205:E205" si="323">SUM(D206:D214)</f>
        <v>0</v>
      </c>
      <c r="E205" s="773">
        <f t="shared" si="323"/>
        <v>0</v>
      </c>
      <c r="F205" s="772">
        <f>SUM(F206:F214)</f>
        <v>0</v>
      </c>
      <c r="G205" s="774">
        <f>SUM(G206:G214)</f>
        <v>0</v>
      </c>
      <c r="H205" s="774">
        <f>SUM(H206:H214)</f>
        <v>0</v>
      </c>
      <c r="I205" s="774">
        <f t="shared" ref="I205:Q205" si="324">SUM(I206:I214)</f>
        <v>0</v>
      </c>
      <c r="J205" s="774">
        <f t="shared" si="324"/>
        <v>0</v>
      </c>
      <c r="K205" s="774">
        <f t="shared" si="324"/>
        <v>0</v>
      </c>
      <c r="L205" s="774">
        <f t="shared" si="324"/>
        <v>0</v>
      </c>
      <c r="M205" s="774">
        <f t="shared" si="324"/>
        <v>0</v>
      </c>
      <c r="N205" s="774">
        <f t="shared" si="324"/>
        <v>0</v>
      </c>
      <c r="O205" s="774">
        <f t="shared" si="324"/>
        <v>0</v>
      </c>
      <c r="P205" s="774">
        <f t="shared" si="324"/>
        <v>0</v>
      </c>
      <c r="Q205" s="774">
        <f t="shared" si="324"/>
        <v>0</v>
      </c>
      <c r="R205" s="773">
        <f>SUM(R206:R214)</f>
        <v>0</v>
      </c>
      <c r="S205" s="788">
        <f t="shared" ref="S205" si="325">SUM(S206:S214)</f>
        <v>0</v>
      </c>
      <c r="T205" s="772">
        <f>SUM(T206:T214)</f>
        <v>0</v>
      </c>
      <c r="U205" s="774">
        <f>SUM(U206:U214)</f>
        <v>0</v>
      </c>
      <c r="V205" s="774">
        <f t="shared" ref="V205:AA205" si="326">SUM(V206:V214)</f>
        <v>0</v>
      </c>
      <c r="W205" s="774">
        <f t="shared" si="326"/>
        <v>0</v>
      </c>
      <c r="X205" s="774">
        <f t="shared" si="326"/>
        <v>0</v>
      </c>
      <c r="Y205" s="774">
        <f t="shared" si="326"/>
        <v>0</v>
      </c>
      <c r="Z205" s="773">
        <f t="shared" si="326"/>
        <v>0</v>
      </c>
      <c r="AA205" s="775">
        <f t="shared" si="326"/>
        <v>0</v>
      </c>
      <c r="AB205" s="772">
        <f>SUM(AB206:AB214)</f>
        <v>0</v>
      </c>
      <c r="AC205" s="774">
        <f t="shared" ref="AC205:AF205" si="327">SUM(AC206:AC214)</f>
        <v>0</v>
      </c>
      <c r="AD205" s="774">
        <f t="shared" si="327"/>
        <v>0</v>
      </c>
      <c r="AE205" s="774">
        <f t="shared" si="327"/>
        <v>0</v>
      </c>
      <c r="AF205" s="773">
        <f t="shared" si="327"/>
        <v>0</v>
      </c>
      <c r="AG205" s="776">
        <f>SUM(AG206:AG214)</f>
        <v>0</v>
      </c>
    </row>
    <row r="206" spans="1:33" x14ac:dyDescent="0.25">
      <c r="A206" s="612">
        <v>5211</v>
      </c>
      <c r="B206" s="661" t="s">
        <v>179</v>
      </c>
      <c r="C206" s="613">
        <f t="shared" ref="C206:D215" si="328">SUM(E206,S206,AA206)</f>
        <v>0</v>
      </c>
      <c r="D206" s="662">
        <f t="shared" si="328"/>
        <v>0</v>
      </c>
      <c r="E206" s="777">
        <f t="shared" ref="E206:E229" si="329">SUM(F206:R206)</f>
        <v>0</v>
      </c>
      <c r="F206" s="668"/>
      <c r="G206" s="778"/>
      <c r="H206" s="778"/>
      <c r="I206" s="778"/>
      <c r="J206" s="778"/>
      <c r="K206" s="778"/>
      <c r="L206" s="778"/>
      <c r="M206" s="778"/>
      <c r="N206" s="778"/>
      <c r="O206" s="778"/>
      <c r="P206" s="778"/>
      <c r="Q206" s="778"/>
      <c r="R206" s="777"/>
      <c r="S206" s="783">
        <f t="shared" ref="S206:S229" si="330">SUM(T206:Z206)</f>
        <v>0</v>
      </c>
      <c r="T206" s="668"/>
      <c r="U206" s="778"/>
      <c r="V206" s="778"/>
      <c r="W206" s="778"/>
      <c r="X206" s="778"/>
      <c r="Y206" s="778"/>
      <c r="Z206" s="777"/>
      <c r="AA206" s="779">
        <f t="shared" ref="AA206:AA215" si="331">SUM(AB206:AF206)</f>
        <v>0</v>
      </c>
      <c r="AB206" s="668"/>
      <c r="AC206" s="778"/>
      <c r="AD206" s="778"/>
      <c r="AE206" s="778"/>
      <c r="AF206" s="777"/>
      <c r="AG206" s="780"/>
    </row>
    <row r="207" spans="1:33" x14ac:dyDescent="0.25">
      <c r="A207" s="621">
        <v>5212</v>
      </c>
      <c r="B207" s="672" t="s">
        <v>180</v>
      </c>
      <c r="C207" s="622">
        <f t="shared" si="328"/>
        <v>0</v>
      </c>
      <c r="D207" s="673">
        <f t="shared" si="328"/>
        <v>0</v>
      </c>
      <c r="E207" s="777">
        <f t="shared" si="329"/>
        <v>0</v>
      </c>
      <c r="F207" s="679"/>
      <c r="G207" s="782"/>
      <c r="H207" s="782"/>
      <c r="I207" s="782"/>
      <c r="J207" s="782"/>
      <c r="K207" s="782"/>
      <c r="L207" s="782"/>
      <c r="M207" s="782"/>
      <c r="N207" s="782"/>
      <c r="O207" s="782"/>
      <c r="P207" s="782"/>
      <c r="Q207" s="782"/>
      <c r="R207" s="781"/>
      <c r="S207" s="783">
        <f t="shared" si="330"/>
        <v>0</v>
      </c>
      <c r="T207" s="679"/>
      <c r="U207" s="782"/>
      <c r="V207" s="782"/>
      <c r="W207" s="782"/>
      <c r="X207" s="782"/>
      <c r="Y207" s="782"/>
      <c r="Z207" s="781"/>
      <c r="AA207" s="783">
        <f t="shared" si="331"/>
        <v>0</v>
      </c>
      <c r="AB207" s="679"/>
      <c r="AC207" s="782"/>
      <c r="AD207" s="782"/>
      <c r="AE207" s="782"/>
      <c r="AF207" s="781"/>
      <c r="AG207" s="784"/>
    </row>
    <row r="208" spans="1:33" x14ac:dyDescent="0.25">
      <c r="A208" s="621">
        <v>5213</v>
      </c>
      <c r="B208" s="672" t="s">
        <v>181</v>
      </c>
      <c r="C208" s="622">
        <f t="shared" si="328"/>
        <v>0</v>
      </c>
      <c r="D208" s="673">
        <f t="shared" si="328"/>
        <v>0</v>
      </c>
      <c r="E208" s="777">
        <f t="shared" si="329"/>
        <v>0</v>
      </c>
      <c r="F208" s="679"/>
      <c r="G208" s="782"/>
      <c r="H208" s="782"/>
      <c r="I208" s="782"/>
      <c r="J208" s="782"/>
      <c r="K208" s="782"/>
      <c r="L208" s="782"/>
      <c r="M208" s="782"/>
      <c r="N208" s="782"/>
      <c r="O208" s="782"/>
      <c r="P208" s="782"/>
      <c r="Q208" s="782"/>
      <c r="R208" s="781"/>
      <c r="S208" s="783">
        <f t="shared" si="330"/>
        <v>0</v>
      </c>
      <c r="T208" s="679"/>
      <c r="U208" s="782"/>
      <c r="V208" s="782"/>
      <c r="W208" s="782"/>
      <c r="X208" s="782"/>
      <c r="Y208" s="782"/>
      <c r="Z208" s="781"/>
      <c r="AA208" s="783">
        <f t="shared" si="331"/>
        <v>0</v>
      </c>
      <c r="AB208" s="679"/>
      <c r="AC208" s="782"/>
      <c r="AD208" s="782"/>
      <c r="AE208" s="782"/>
      <c r="AF208" s="781"/>
      <c r="AG208" s="784"/>
    </row>
    <row r="209" spans="1:33" x14ac:dyDescent="0.25">
      <c r="A209" s="621">
        <v>5214</v>
      </c>
      <c r="B209" s="672" t="s">
        <v>182</v>
      </c>
      <c r="C209" s="622">
        <f t="shared" si="328"/>
        <v>0</v>
      </c>
      <c r="D209" s="673">
        <f t="shared" si="328"/>
        <v>0</v>
      </c>
      <c r="E209" s="777">
        <f t="shared" si="329"/>
        <v>0</v>
      </c>
      <c r="F209" s="679"/>
      <c r="G209" s="782"/>
      <c r="H209" s="782"/>
      <c r="I209" s="782"/>
      <c r="J209" s="782"/>
      <c r="K209" s="782"/>
      <c r="L209" s="782"/>
      <c r="M209" s="782"/>
      <c r="N209" s="782"/>
      <c r="O209" s="782"/>
      <c r="P209" s="782"/>
      <c r="Q209" s="782"/>
      <c r="R209" s="781"/>
      <c r="S209" s="783">
        <f t="shared" si="330"/>
        <v>0</v>
      </c>
      <c r="T209" s="679"/>
      <c r="U209" s="782"/>
      <c r="V209" s="782"/>
      <c r="W209" s="782"/>
      <c r="X209" s="782"/>
      <c r="Y209" s="782"/>
      <c r="Z209" s="781"/>
      <c r="AA209" s="783">
        <f t="shared" si="331"/>
        <v>0</v>
      </c>
      <c r="AB209" s="679"/>
      <c r="AC209" s="782"/>
      <c r="AD209" s="782"/>
      <c r="AE209" s="782"/>
      <c r="AF209" s="781"/>
      <c r="AG209" s="784"/>
    </row>
    <row r="210" spans="1:33" x14ac:dyDescent="0.25">
      <c r="A210" s="621">
        <v>5215</v>
      </c>
      <c r="B210" s="672" t="s">
        <v>183</v>
      </c>
      <c r="C210" s="622">
        <f t="shared" si="328"/>
        <v>0</v>
      </c>
      <c r="D210" s="673">
        <f t="shared" si="328"/>
        <v>0</v>
      </c>
      <c r="E210" s="777">
        <f t="shared" si="329"/>
        <v>0</v>
      </c>
      <c r="F210" s="679"/>
      <c r="G210" s="782"/>
      <c r="H210" s="782"/>
      <c r="I210" s="782"/>
      <c r="J210" s="782"/>
      <c r="K210" s="782"/>
      <c r="L210" s="782"/>
      <c r="M210" s="782"/>
      <c r="N210" s="782"/>
      <c r="O210" s="782"/>
      <c r="P210" s="782"/>
      <c r="Q210" s="782"/>
      <c r="R210" s="781"/>
      <c r="S210" s="783">
        <f t="shared" si="330"/>
        <v>0</v>
      </c>
      <c r="T210" s="679"/>
      <c r="U210" s="782"/>
      <c r="V210" s="782"/>
      <c r="W210" s="782"/>
      <c r="X210" s="782"/>
      <c r="Y210" s="782"/>
      <c r="Z210" s="781"/>
      <c r="AA210" s="783">
        <f t="shared" si="331"/>
        <v>0</v>
      </c>
      <c r="AB210" s="679"/>
      <c r="AC210" s="782"/>
      <c r="AD210" s="782"/>
      <c r="AE210" s="782"/>
      <c r="AF210" s="781"/>
      <c r="AG210" s="784"/>
    </row>
    <row r="211" spans="1:33" ht="24" x14ac:dyDescent="0.25">
      <c r="A211" s="621">
        <v>5216</v>
      </c>
      <c r="B211" s="672" t="s">
        <v>184</v>
      </c>
      <c r="C211" s="622">
        <f t="shared" si="328"/>
        <v>0</v>
      </c>
      <c r="D211" s="673">
        <f t="shared" si="328"/>
        <v>0</v>
      </c>
      <c r="E211" s="777">
        <f t="shared" si="329"/>
        <v>0</v>
      </c>
      <c r="F211" s="679"/>
      <c r="G211" s="782"/>
      <c r="H211" s="782"/>
      <c r="I211" s="782"/>
      <c r="J211" s="782"/>
      <c r="K211" s="782"/>
      <c r="L211" s="782"/>
      <c r="M211" s="782"/>
      <c r="N211" s="782"/>
      <c r="O211" s="782"/>
      <c r="P211" s="782"/>
      <c r="Q211" s="782"/>
      <c r="R211" s="781"/>
      <c r="S211" s="783">
        <f t="shared" si="330"/>
        <v>0</v>
      </c>
      <c r="T211" s="679"/>
      <c r="U211" s="782"/>
      <c r="V211" s="782"/>
      <c r="W211" s="782"/>
      <c r="X211" s="782"/>
      <c r="Y211" s="782"/>
      <c r="Z211" s="781"/>
      <c r="AA211" s="783">
        <f t="shared" si="331"/>
        <v>0</v>
      </c>
      <c r="AB211" s="679"/>
      <c r="AC211" s="782"/>
      <c r="AD211" s="782"/>
      <c r="AE211" s="782"/>
      <c r="AF211" s="781"/>
      <c r="AG211" s="784"/>
    </row>
    <row r="212" spans="1:33" x14ac:dyDescent="0.25">
      <c r="A212" s="621">
        <v>5217</v>
      </c>
      <c r="B212" s="672" t="s">
        <v>185</v>
      </c>
      <c r="C212" s="622">
        <f t="shared" si="328"/>
        <v>0</v>
      </c>
      <c r="D212" s="673">
        <f t="shared" si="328"/>
        <v>0</v>
      </c>
      <c r="E212" s="777">
        <f t="shared" si="329"/>
        <v>0</v>
      </c>
      <c r="F212" s="679"/>
      <c r="G212" s="782"/>
      <c r="H212" s="782"/>
      <c r="I212" s="782"/>
      <c r="J212" s="782"/>
      <c r="K212" s="782"/>
      <c r="L212" s="782"/>
      <c r="M212" s="782"/>
      <c r="N212" s="782"/>
      <c r="O212" s="782"/>
      <c r="P212" s="782"/>
      <c r="Q212" s="782"/>
      <c r="R212" s="781"/>
      <c r="S212" s="783">
        <f t="shared" si="330"/>
        <v>0</v>
      </c>
      <c r="T212" s="679"/>
      <c r="U212" s="782"/>
      <c r="V212" s="782"/>
      <c r="W212" s="782"/>
      <c r="X212" s="782"/>
      <c r="Y212" s="782"/>
      <c r="Z212" s="781"/>
      <c r="AA212" s="783">
        <f t="shared" si="331"/>
        <v>0</v>
      </c>
      <c r="AB212" s="679"/>
      <c r="AC212" s="782"/>
      <c r="AD212" s="782"/>
      <c r="AE212" s="782"/>
      <c r="AF212" s="781"/>
      <c r="AG212" s="784"/>
    </row>
    <row r="213" spans="1:33" x14ac:dyDescent="0.25">
      <c r="A213" s="621">
        <v>5218</v>
      </c>
      <c r="B213" s="672" t="s">
        <v>186</v>
      </c>
      <c r="C213" s="622">
        <f t="shared" si="328"/>
        <v>0</v>
      </c>
      <c r="D213" s="673">
        <f t="shared" si="328"/>
        <v>0</v>
      </c>
      <c r="E213" s="777">
        <f t="shared" si="329"/>
        <v>0</v>
      </c>
      <c r="F213" s="679"/>
      <c r="G213" s="782"/>
      <c r="H213" s="782"/>
      <c r="I213" s="782"/>
      <c r="J213" s="782"/>
      <c r="K213" s="782"/>
      <c r="L213" s="782"/>
      <c r="M213" s="782"/>
      <c r="N213" s="782"/>
      <c r="O213" s="782"/>
      <c r="P213" s="782"/>
      <c r="Q213" s="782"/>
      <c r="R213" s="781"/>
      <c r="S213" s="783">
        <f t="shared" si="330"/>
        <v>0</v>
      </c>
      <c r="T213" s="679"/>
      <c r="U213" s="782"/>
      <c r="V213" s="782"/>
      <c r="W213" s="782"/>
      <c r="X213" s="782"/>
      <c r="Y213" s="782"/>
      <c r="Z213" s="781"/>
      <c r="AA213" s="783">
        <f t="shared" si="331"/>
        <v>0</v>
      </c>
      <c r="AB213" s="679"/>
      <c r="AC213" s="782"/>
      <c r="AD213" s="782"/>
      <c r="AE213" s="782"/>
      <c r="AF213" s="781"/>
      <c r="AG213" s="784"/>
    </row>
    <row r="214" spans="1:33" x14ac:dyDescent="0.25">
      <c r="A214" s="621">
        <v>5219</v>
      </c>
      <c r="B214" s="672" t="s">
        <v>187</v>
      </c>
      <c r="C214" s="622">
        <f t="shared" si="328"/>
        <v>0</v>
      </c>
      <c r="D214" s="673">
        <f t="shared" si="328"/>
        <v>0</v>
      </c>
      <c r="E214" s="777">
        <f t="shared" si="329"/>
        <v>0</v>
      </c>
      <c r="F214" s="679"/>
      <c r="G214" s="782"/>
      <c r="H214" s="782"/>
      <c r="I214" s="782"/>
      <c r="J214" s="782"/>
      <c r="K214" s="782"/>
      <c r="L214" s="782"/>
      <c r="M214" s="782"/>
      <c r="N214" s="782"/>
      <c r="O214" s="782"/>
      <c r="P214" s="782"/>
      <c r="Q214" s="782"/>
      <c r="R214" s="781"/>
      <c r="S214" s="783">
        <f t="shared" si="330"/>
        <v>0</v>
      </c>
      <c r="T214" s="679"/>
      <c r="U214" s="782"/>
      <c r="V214" s="782"/>
      <c r="W214" s="782"/>
      <c r="X214" s="782"/>
      <c r="Y214" s="782"/>
      <c r="Z214" s="781"/>
      <c r="AA214" s="783">
        <f t="shared" si="331"/>
        <v>0</v>
      </c>
      <c r="AB214" s="679"/>
      <c r="AC214" s="782"/>
      <c r="AD214" s="782"/>
      <c r="AE214" s="782"/>
      <c r="AF214" s="781"/>
      <c r="AG214" s="784"/>
    </row>
    <row r="215" spans="1:33" ht="13.5" customHeight="1" x14ac:dyDescent="0.25">
      <c r="A215" s="785">
        <v>5220</v>
      </c>
      <c r="B215" s="672" t="s">
        <v>188</v>
      </c>
      <c r="C215" s="622">
        <f t="shared" si="328"/>
        <v>0</v>
      </c>
      <c r="D215" s="673">
        <f t="shared" si="328"/>
        <v>0</v>
      </c>
      <c r="E215" s="777">
        <f t="shared" si="329"/>
        <v>0</v>
      </c>
      <c r="F215" s="679"/>
      <c r="G215" s="782"/>
      <c r="H215" s="782"/>
      <c r="I215" s="782"/>
      <c r="J215" s="782"/>
      <c r="K215" s="782"/>
      <c r="L215" s="782"/>
      <c r="M215" s="782"/>
      <c r="N215" s="782"/>
      <c r="O215" s="782"/>
      <c r="P215" s="782"/>
      <c r="Q215" s="782"/>
      <c r="R215" s="781"/>
      <c r="S215" s="783">
        <f t="shared" si="330"/>
        <v>0</v>
      </c>
      <c r="T215" s="679"/>
      <c r="U215" s="782"/>
      <c r="V215" s="782"/>
      <c r="W215" s="782"/>
      <c r="X215" s="782"/>
      <c r="Y215" s="782"/>
      <c r="Z215" s="781"/>
      <c r="AA215" s="783">
        <f t="shared" si="331"/>
        <v>0</v>
      </c>
      <c r="AB215" s="679"/>
      <c r="AC215" s="782"/>
      <c r="AD215" s="782"/>
      <c r="AE215" s="782"/>
      <c r="AF215" s="781"/>
      <c r="AG215" s="784"/>
    </row>
    <row r="216" spans="1:33" x14ac:dyDescent="0.25">
      <c r="A216" s="785">
        <v>5230</v>
      </c>
      <c r="B216" s="672" t="s">
        <v>189</v>
      </c>
      <c r="C216" s="622">
        <f t="shared" ref="C216:E216" si="332">SUM(C217:C224)</f>
        <v>0</v>
      </c>
      <c r="D216" s="673">
        <f t="shared" si="332"/>
        <v>0</v>
      </c>
      <c r="E216" s="786">
        <f t="shared" si="332"/>
        <v>0</v>
      </c>
      <c r="F216" s="673">
        <f>SUM(F217:F224)</f>
        <v>0</v>
      </c>
      <c r="G216" s="787">
        <f>SUM(G217:G224)</f>
        <v>0</v>
      </c>
      <c r="H216" s="787">
        <f>SUM(H217:H224)</f>
        <v>0</v>
      </c>
      <c r="I216" s="787">
        <f t="shared" ref="I216:Q216" si="333">SUM(I217:I224)</f>
        <v>0</v>
      </c>
      <c r="J216" s="787">
        <f t="shared" si="333"/>
        <v>0</v>
      </c>
      <c r="K216" s="787">
        <f t="shared" si="333"/>
        <v>0</v>
      </c>
      <c r="L216" s="787">
        <f t="shared" si="333"/>
        <v>0</v>
      </c>
      <c r="M216" s="787">
        <f t="shared" si="333"/>
        <v>0</v>
      </c>
      <c r="N216" s="787">
        <f t="shared" si="333"/>
        <v>0</v>
      </c>
      <c r="O216" s="787">
        <f t="shared" si="333"/>
        <v>0</v>
      </c>
      <c r="P216" s="787">
        <f t="shared" si="333"/>
        <v>0</v>
      </c>
      <c r="Q216" s="787">
        <f t="shared" si="333"/>
        <v>0</v>
      </c>
      <c r="R216" s="786">
        <f>SUM(R217:R224)</f>
        <v>0</v>
      </c>
      <c r="S216" s="788">
        <f t="shared" ref="S216" si="334">SUM(S217:S224)</f>
        <v>0</v>
      </c>
      <c r="T216" s="673">
        <f>SUM(T217:T224)</f>
        <v>0</v>
      </c>
      <c r="U216" s="787">
        <f>SUM(U217:U224)</f>
        <v>0</v>
      </c>
      <c r="V216" s="787">
        <f t="shared" ref="V216:AA216" si="335">SUM(V217:V224)</f>
        <v>0</v>
      </c>
      <c r="W216" s="787">
        <f t="shared" si="335"/>
        <v>0</v>
      </c>
      <c r="X216" s="787">
        <f t="shared" si="335"/>
        <v>0</v>
      </c>
      <c r="Y216" s="787">
        <f t="shared" si="335"/>
        <v>0</v>
      </c>
      <c r="Z216" s="786">
        <f t="shared" si="335"/>
        <v>0</v>
      </c>
      <c r="AA216" s="788">
        <f t="shared" si="335"/>
        <v>0</v>
      </c>
      <c r="AB216" s="673">
        <f>SUM(AB217:AB224)</f>
        <v>0</v>
      </c>
      <c r="AC216" s="787">
        <f t="shared" ref="AC216:AF216" si="336">SUM(AC217:AC224)</f>
        <v>0</v>
      </c>
      <c r="AD216" s="787">
        <f t="shared" si="336"/>
        <v>0</v>
      </c>
      <c r="AE216" s="787">
        <f t="shared" si="336"/>
        <v>0</v>
      </c>
      <c r="AF216" s="786">
        <f t="shared" si="336"/>
        <v>0</v>
      </c>
      <c r="AG216" s="789">
        <f>SUM(AG217:AG224)</f>
        <v>0</v>
      </c>
    </row>
    <row r="217" spans="1:33" x14ac:dyDescent="0.25">
      <c r="A217" s="621">
        <v>5231</v>
      </c>
      <c r="B217" s="672" t="s">
        <v>190</v>
      </c>
      <c r="C217" s="622">
        <f t="shared" ref="C217:D226" si="337">SUM(E217,S217,AA217)</f>
        <v>0</v>
      </c>
      <c r="D217" s="673">
        <f t="shared" si="337"/>
        <v>0</v>
      </c>
      <c r="E217" s="781">
        <f t="shared" si="329"/>
        <v>0</v>
      </c>
      <c r="F217" s="679"/>
      <c r="G217" s="782"/>
      <c r="H217" s="782"/>
      <c r="I217" s="782"/>
      <c r="J217" s="782"/>
      <c r="K217" s="782"/>
      <c r="L217" s="782"/>
      <c r="M217" s="782"/>
      <c r="N217" s="782"/>
      <c r="O217" s="782"/>
      <c r="P217" s="782"/>
      <c r="Q217" s="782"/>
      <c r="R217" s="781"/>
      <c r="S217" s="783">
        <f t="shared" si="330"/>
        <v>0</v>
      </c>
      <c r="T217" s="679"/>
      <c r="U217" s="782"/>
      <c r="V217" s="782"/>
      <c r="W217" s="782"/>
      <c r="X217" s="782"/>
      <c r="Y217" s="782"/>
      <c r="Z217" s="781"/>
      <c r="AA217" s="783">
        <f t="shared" ref="AA217:AA226" si="338">SUM(AB217:AF217)</f>
        <v>0</v>
      </c>
      <c r="AB217" s="679"/>
      <c r="AC217" s="782"/>
      <c r="AD217" s="782"/>
      <c r="AE217" s="782"/>
      <c r="AF217" s="781"/>
      <c r="AG217" s="784"/>
    </row>
    <row r="218" spans="1:33" x14ac:dyDescent="0.25">
      <c r="A218" s="621">
        <v>5232</v>
      </c>
      <c r="B218" s="672" t="s">
        <v>191</v>
      </c>
      <c r="C218" s="622">
        <f t="shared" si="337"/>
        <v>0</v>
      </c>
      <c r="D218" s="673">
        <f t="shared" si="337"/>
        <v>0</v>
      </c>
      <c r="E218" s="781">
        <f t="shared" si="329"/>
        <v>0</v>
      </c>
      <c r="F218" s="679"/>
      <c r="G218" s="782"/>
      <c r="H218" s="782"/>
      <c r="I218" s="782"/>
      <c r="J218" s="782"/>
      <c r="K218" s="782"/>
      <c r="L218" s="782"/>
      <c r="M218" s="782"/>
      <c r="N218" s="782"/>
      <c r="O218" s="782"/>
      <c r="P218" s="782"/>
      <c r="Q218" s="782"/>
      <c r="R218" s="781"/>
      <c r="S218" s="783">
        <f t="shared" si="330"/>
        <v>0</v>
      </c>
      <c r="T218" s="679"/>
      <c r="U218" s="782"/>
      <c r="V218" s="782"/>
      <c r="W218" s="782"/>
      <c r="X218" s="782"/>
      <c r="Y218" s="782"/>
      <c r="Z218" s="781"/>
      <c r="AA218" s="783">
        <f t="shared" si="338"/>
        <v>0</v>
      </c>
      <c r="AB218" s="679"/>
      <c r="AC218" s="782"/>
      <c r="AD218" s="782"/>
      <c r="AE218" s="782"/>
      <c r="AF218" s="781"/>
      <c r="AG218" s="784"/>
    </row>
    <row r="219" spans="1:33" x14ac:dyDescent="0.25">
      <c r="A219" s="621">
        <v>5233</v>
      </c>
      <c r="B219" s="672" t="s">
        <v>192</v>
      </c>
      <c r="C219" s="622">
        <f t="shared" si="337"/>
        <v>0</v>
      </c>
      <c r="D219" s="673">
        <f t="shared" si="337"/>
        <v>0</v>
      </c>
      <c r="E219" s="781">
        <f t="shared" si="329"/>
        <v>0</v>
      </c>
      <c r="F219" s="679"/>
      <c r="G219" s="782"/>
      <c r="H219" s="782"/>
      <c r="I219" s="782"/>
      <c r="J219" s="782"/>
      <c r="K219" s="782"/>
      <c r="L219" s="782"/>
      <c r="M219" s="782"/>
      <c r="N219" s="782"/>
      <c r="O219" s="782"/>
      <c r="P219" s="782"/>
      <c r="Q219" s="782"/>
      <c r="R219" s="781"/>
      <c r="S219" s="783">
        <f t="shared" si="330"/>
        <v>0</v>
      </c>
      <c r="T219" s="679"/>
      <c r="U219" s="782"/>
      <c r="V219" s="782"/>
      <c r="W219" s="782"/>
      <c r="X219" s="782"/>
      <c r="Y219" s="782"/>
      <c r="Z219" s="781"/>
      <c r="AA219" s="783">
        <f t="shared" si="338"/>
        <v>0</v>
      </c>
      <c r="AB219" s="679"/>
      <c r="AC219" s="782"/>
      <c r="AD219" s="782"/>
      <c r="AE219" s="782"/>
      <c r="AF219" s="781"/>
      <c r="AG219" s="784"/>
    </row>
    <row r="220" spans="1:33" ht="24" x14ac:dyDescent="0.25">
      <c r="A220" s="621">
        <v>5234</v>
      </c>
      <c r="B220" s="672" t="s">
        <v>193</v>
      </c>
      <c r="C220" s="622">
        <f t="shared" si="337"/>
        <v>0</v>
      </c>
      <c r="D220" s="673">
        <f t="shared" si="337"/>
        <v>0</v>
      </c>
      <c r="E220" s="781">
        <f t="shared" si="329"/>
        <v>0</v>
      </c>
      <c r="F220" s="679"/>
      <c r="G220" s="782"/>
      <c r="H220" s="782"/>
      <c r="I220" s="782"/>
      <c r="J220" s="782"/>
      <c r="K220" s="782"/>
      <c r="L220" s="782"/>
      <c r="M220" s="782"/>
      <c r="N220" s="782"/>
      <c r="O220" s="782"/>
      <c r="P220" s="782"/>
      <c r="Q220" s="782"/>
      <c r="R220" s="781"/>
      <c r="S220" s="783">
        <f t="shared" si="330"/>
        <v>0</v>
      </c>
      <c r="T220" s="679"/>
      <c r="U220" s="782"/>
      <c r="V220" s="782"/>
      <c r="W220" s="782"/>
      <c r="X220" s="782"/>
      <c r="Y220" s="782"/>
      <c r="Z220" s="781"/>
      <c r="AA220" s="783">
        <f t="shared" si="338"/>
        <v>0</v>
      </c>
      <c r="AB220" s="679"/>
      <c r="AC220" s="782"/>
      <c r="AD220" s="782"/>
      <c r="AE220" s="782"/>
      <c r="AF220" s="781"/>
      <c r="AG220" s="784"/>
    </row>
    <row r="221" spans="1:33" x14ac:dyDescent="0.25">
      <c r="A221" s="621">
        <v>5236</v>
      </c>
      <c r="B221" s="672" t="s">
        <v>194</v>
      </c>
      <c r="C221" s="622">
        <f t="shared" si="337"/>
        <v>0</v>
      </c>
      <c r="D221" s="673">
        <f t="shared" si="337"/>
        <v>0</v>
      </c>
      <c r="E221" s="781">
        <f t="shared" si="329"/>
        <v>0</v>
      </c>
      <c r="F221" s="679"/>
      <c r="G221" s="782"/>
      <c r="H221" s="782"/>
      <c r="I221" s="782"/>
      <c r="J221" s="782"/>
      <c r="K221" s="782"/>
      <c r="L221" s="782"/>
      <c r="M221" s="782"/>
      <c r="N221" s="782"/>
      <c r="O221" s="782"/>
      <c r="P221" s="782"/>
      <c r="Q221" s="782"/>
      <c r="R221" s="781"/>
      <c r="S221" s="783">
        <f t="shared" si="330"/>
        <v>0</v>
      </c>
      <c r="T221" s="679"/>
      <c r="U221" s="782"/>
      <c r="V221" s="782"/>
      <c r="W221" s="782"/>
      <c r="X221" s="782"/>
      <c r="Y221" s="782"/>
      <c r="Z221" s="781"/>
      <c r="AA221" s="783">
        <f t="shared" si="338"/>
        <v>0</v>
      </c>
      <c r="AB221" s="679"/>
      <c r="AC221" s="782"/>
      <c r="AD221" s="782"/>
      <c r="AE221" s="782"/>
      <c r="AF221" s="781"/>
      <c r="AG221" s="784"/>
    </row>
    <row r="222" spans="1:33" x14ac:dyDescent="0.25">
      <c r="A222" s="621">
        <v>5237</v>
      </c>
      <c r="B222" s="672" t="s">
        <v>195</v>
      </c>
      <c r="C222" s="622">
        <f t="shared" si="337"/>
        <v>0</v>
      </c>
      <c r="D222" s="673">
        <f t="shared" si="337"/>
        <v>0</v>
      </c>
      <c r="E222" s="781">
        <f t="shared" si="329"/>
        <v>0</v>
      </c>
      <c r="F222" s="679"/>
      <c r="G222" s="782"/>
      <c r="H222" s="782"/>
      <c r="I222" s="782"/>
      <c r="J222" s="782"/>
      <c r="K222" s="782"/>
      <c r="L222" s="782"/>
      <c r="M222" s="782"/>
      <c r="N222" s="782"/>
      <c r="O222" s="782"/>
      <c r="P222" s="782"/>
      <c r="Q222" s="782"/>
      <c r="R222" s="781"/>
      <c r="S222" s="783">
        <f t="shared" si="330"/>
        <v>0</v>
      </c>
      <c r="T222" s="679"/>
      <c r="U222" s="782"/>
      <c r="V222" s="782"/>
      <c r="W222" s="782"/>
      <c r="X222" s="782"/>
      <c r="Y222" s="782"/>
      <c r="Z222" s="781"/>
      <c r="AA222" s="783">
        <f t="shared" si="338"/>
        <v>0</v>
      </c>
      <c r="AB222" s="679"/>
      <c r="AC222" s="782"/>
      <c r="AD222" s="782"/>
      <c r="AE222" s="782"/>
      <c r="AF222" s="781"/>
      <c r="AG222" s="784"/>
    </row>
    <row r="223" spans="1:33" ht="24" x14ac:dyDescent="0.25">
      <c r="A223" s="621">
        <v>5238</v>
      </c>
      <c r="B223" s="672" t="s">
        <v>196</v>
      </c>
      <c r="C223" s="622">
        <f t="shared" si="337"/>
        <v>0</v>
      </c>
      <c r="D223" s="673">
        <f t="shared" si="337"/>
        <v>0</v>
      </c>
      <c r="E223" s="781">
        <f t="shared" si="329"/>
        <v>0</v>
      </c>
      <c r="F223" s="679"/>
      <c r="G223" s="782"/>
      <c r="H223" s="782"/>
      <c r="I223" s="782"/>
      <c r="J223" s="782"/>
      <c r="K223" s="782"/>
      <c r="L223" s="782"/>
      <c r="M223" s="782"/>
      <c r="N223" s="782"/>
      <c r="O223" s="782"/>
      <c r="P223" s="782"/>
      <c r="Q223" s="782"/>
      <c r="R223" s="781"/>
      <c r="S223" s="783">
        <f t="shared" si="330"/>
        <v>0</v>
      </c>
      <c r="T223" s="679"/>
      <c r="U223" s="782"/>
      <c r="V223" s="782"/>
      <c r="W223" s="782"/>
      <c r="X223" s="782"/>
      <c r="Y223" s="782"/>
      <c r="Z223" s="781"/>
      <c r="AA223" s="783">
        <f t="shared" si="338"/>
        <v>0</v>
      </c>
      <c r="AB223" s="679"/>
      <c r="AC223" s="782"/>
      <c r="AD223" s="782"/>
      <c r="AE223" s="782"/>
      <c r="AF223" s="781"/>
      <c r="AG223" s="784"/>
    </row>
    <row r="224" spans="1:33" ht="24" x14ac:dyDescent="0.25">
      <c r="A224" s="621">
        <v>5239</v>
      </c>
      <c r="B224" s="672" t="s">
        <v>197</v>
      </c>
      <c r="C224" s="622">
        <f t="shared" si="337"/>
        <v>0</v>
      </c>
      <c r="D224" s="673">
        <f t="shared" si="337"/>
        <v>0</v>
      </c>
      <c r="E224" s="781">
        <f t="shared" si="329"/>
        <v>0</v>
      </c>
      <c r="F224" s="679"/>
      <c r="G224" s="782"/>
      <c r="H224" s="782"/>
      <c r="I224" s="782"/>
      <c r="J224" s="782"/>
      <c r="K224" s="782"/>
      <c r="L224" s="782"/>
      <c r="M224" s="782"/>
      <c r="N224" s="782"/>
      <c r="O224" s="782"/>
      <c r="P224" s="782"/>
      <c r="Q224" s="782"/>
      <c r="R224" s="781"/>
      <c r="S224" s="783">
        <f t="shared" si="330"/>
        <v>0</v>
      </c>
      <c r="T224" s="679"/>
      <c r="U224" s="782"/>
      <c r="V224" s="782"/>
      <c r="W224" s="782"/>
      <c r="X224" s="782"/>
      <c r="Y224" s="782"/>
      <c r="Z224" s="781"/>
      <c r="AA224" s="783">
        <f t="shared" si="338"/>
        <v>0</v>
      </c>
      <c r="AB224" s="679"/>
      <c r="AC224" s="782"/>
      <c r="AD224" s="782"/>
      <c r="AE224" s="782"/>
      <c r="AF224" s="781"/>
      <c r="AG224" s="784"/>
    </row>
    <row r="225" spans="1:33" ht="24" x14ac:dyDescent="0.25">
      <c r="A225" s="785">
        <v>5240</v>
      </c>
      <c r="B225" s="672" t="s">
        <v>198</v>
      </c>
      <c r="C225" s="622">
        <f t="shared" si="337"/>
        <v>0</v>
      </c>
      <c r="D225" s="673">
        <f t="shared" si="337"/>
        <v>0</v>
      </c>
      <c r="E225" s="781">
        <f t="shared" si="329"/>
        <v>0</v>
      </c>
      <c r="F225" s="679"/>
      <c r="G225" s="782"/>
      <c r="H225" s="782"/>
      <c r="I225" s="782"/>
      <c r="J225" s="782"/>
      <c r="K225" s="782"/>
      <c r="L225" s="782"/>
      <c r="M225" s="782"/>
      <c r="N225" s="782"/>
      <c r="O225" s="782"/>
      <c r="P225" s="782"/>
      <c r="Q225" s="782"/>
      <c r="R225" s="781"/>
      <c r="S225" s="783">
        <f t="shared" si="330"/>
        <v>0</v>
      </c>
      <c r="T225" s="679"/>
      <c r="U225" s="782"/>
      <c r="V225" s="782"/>
      <c r="W225" s="782"/>
      <c r="X225" s="782"/>
      <c r="Y225" s="782"/>
      <c r="Z225" s="781"/>
      <c r="AA225" s="783">
        <f t="shared" si="338"/>
        <v>0</v>
      </c>
      <c r="AB225" s="679"/>
      <c r="AC225" s="782"/>
      <c r="AD225" s="782"/>
      <c r="AE225" s="782"/>
      <c r="AF225" s="781"/>
      <c r="AG225" s="784"/>
    </row>
    <row r="226" spans="1:33" x14ac:dyDescent="0.25">
      <c r="A226" s="785">
        <v>5250</v>
      </c>
      <c r="B226" s="672" t="s">
        <v>199</v>
      </c>
      <c r="C226" s="622">
        <f t="shared" si="337"/>
        <v>0</v>
      </c>
      <c r="D226" s="673">
        <f t="shared" si="337"/>
        <v>0</v>
      </c>
      <c r="E226" s="781">
        <f t="shared" si="329"/>
        <v>0</v>
      </c>
      <c r="F226" s="679"/>
      <c r="G226" s="782"/>
      <c r="H226" s="782"/>
      <c r="I226" s="782"/>
      <c r="J226" s="782"/>
      <c r="K226" s="782"/>
      <c r="L226" s="782"/>
      <c r="M226" s="782"/>
      <c r="N226" s="782"/>
      <c r="O226" s="782"/>
      <c r="P226" s="782"/>
      <c r="Q226" s="782"/>
      <c r="R226" s="781"/>
      <c r="S226" s="783">
        <f t="shared" si="330"/>
        <v>0</v>
      </c>
      <c r="T226" s="679"/>
      <c r="U226" s="782"/>
      <c r="V226" s="782"/>
      <c r="W226" s="782"/>
      <c r="X226" s="782"/>
      <c r="Y226" s="782"/>
      <c r="Z226" s="781"/>
      <c r="AA226" s="783">
        <f t="shared" si="338"/>
        <v>0</v>
      </c>
      <c r="AB226" s="679"/>
      <c r="AC226" s="782"/>
      <c r="AD226" s="782"/>
      <c r="AE226" s="782"/>
      <c r="AF226" s="781"/>
      <c r="AG226" s="784"/>
    </row>
    <row r="227" spans="1:33" x14ac:dyDescent="0.25">
      <c r="A227" s="785">
        <v>5260</v>
      </c>
      <c r="B227" s="672" t="s">
        <v>200</v>
      </c>
      <c r="C227" s="622">
        <f t="shared" ref="C227" si="339">SUM(C228)</f>
        <v>0</v>
      </c>
      <c r="D227" s="673">
        <f t="shared" ref="D227:E227" si="340">SUM(D228)</f>
        <v>0</v>
      </c>
      <c r="E227" s="786">
        <f t="shared" si="340"/>
        <v>0</v>
      </c>
      <c r="F227" s="673">
        <f>SUM(F228)</f>
        <v>0</v>
      </c>
      <c r="G227" s="787">
        <f>SUM(G228)</f>
        <v>0</v>
      </c>
      <c r="H227" s="787">
        <f>SUM(H228)</f>
        <v>0</v>
      </c>
      <c r="I227" s="787">
        <f t="shared" ref="I227:Q227" si="341">SUM(I228)</f>
        <v>0</v>
      </c>
      <c r="J227" s="787">
        <f t="shared" si="341"/>
        <v>0</v>
      </c>
      <c r="K227" s="787">
        <f t="shared" si="341"/>
        <v>0</v>
      </c>
      <c r="L227" s="787">
        <f t="shared" si="341"/>
        <v>0</v>
      </c>
      <c r="M227" s="787">
        <f t="shared" si="341"/>
        <v>0</v>
      </c>
      <c r="N227" s="787">
        <f t="shared" si="341"/>
        <v>0</v>
      </c>
      <c r="O227" s="787">
        <f t="shared" si="341"/>
        <v>0</v>
      </c>
      <c r="P227" s="787">
        <f t="shared" si="341"/>
        <v>0</v>
      </c>
      <c r="Q227" s="787">
        <f t="shared" si="341"/>
        <v>0</v>
      </c>
      <c r="R227" s="786">
        <f>SUM(R228)</f>
        <v>0</v>
      </c>
      <c r="S227" s="788">
        <f t="shared" ref="S227" si="342">SUM(S228)</f>
        <v>0</v>
      </c>
      <c r="T227" s="673">
        <f>SUM(T228)</f>
        <v>0</v>
      </c>
      <c r="U227" s="787">
        <f>SUM(U228)</f>
        <v>0</v>
      </c>
      <c r="V227" s="787">
        <f t="shared" ref="V227:AA227" si="343">SUM(V228)</f>
        <v>0</v>
      </c>
      <c r="W227" s="787">
        <f t="shared" si="343"/>
        <v>0</v>
      </c>
      <c r="X227" s="787">
        <f t="shared" si="343"/>
        <v>0</v>
      </c>
      <c r="Y227" s="787">
        <f t="shared" si="343"/>
        <v>0</v>
      </c>
      <c r="Z227" s="786">
        <f t="shared" si="343"/>
        <v>0</v>
      </c>
      <c r="AA227" s="788">
        <f t="shared" si="343"/>
        <v>0</v>
      </c>
      <c r="AB227" s="673">
        <f>SUM(AB228)</f>
        <v>0</v>
      </c>
      <c r="AC227" s="787">
        <f t="shared" ref="AC227:AF227" si="344">SUM(AC228)</f>
        <v>0</v>
      </c>
      <c r="AD227" s="787">
        <f t="shared" si="344"/>
        <v>0</v>
      </c>
      <c r="AE227" s="787">
        <f t="shared" si="344"/>
        <v>0</v>
      </c>
      <c r="AF227" s="786">
        <f t="shared" si="344"/>
        <v>0</v>
      </c>
      <c r="AG227" s="789">
        <f>SUM(AG228)</f>
        <v>0</v>
      </c>
    </row>
    <row r="228" spans="1:33" ht="24" x14ac:dyDescent="0.25">
      <c r="A228" s="621">
        <v>5269</v>
      </c>
      <c r="B228" s="672" t="s">
        <v>201</v>
      </c>
      <c r="C228" s="622">
        <f t="shared" ref="C228:D229" si="345">SUM(E228,S228,AA228)</f>
        <v>0</v>
      </c>
      <c r="D228" s="673">
        <f t="shared" si="345"/>
        <v>0</v>
      </c>
      <c r="E228" s="781">
        <f t="shared" si="329"/>
        <v>0</v>
      </c>
      <c r="F228" s="679"/>
      <c r="G228" s="782"/>
      <c r="H228" s="782"/>
      <c r="I228" s="782"/>
      <c r="J228" s="782"/>
      <c r="K228" s="782"/>
      <c r="L228" s="782"/>
      <c r="M228" s="782"/>
      <c r="N228" s="782"/>
      <c r="O228" s="782"/>
      <c r="P228" s="782"/>
      <c r="Q228" s="782"/>
      <c r="R228" s="781"/>
      <c r="S228" s="783">
        <f t="shared" si="330"/>
        <v>0</v>
      </c>
      <c r="T228" s="679"/>
      <c r="U228" s="782"/>
      <c r="V228" s="782"/>
      <c r="W228" s="782"/>
      <c r="X228" s="782"/>
      <c r="Y228" s="782"/>
      <c r="Z228" s="781"/>
      <c r="AA228" s="783">
        <f t="shared" ref="AA228:AA229" si="346">SUM(AB228:AF228)</f>
        <v>0</v>
      </c>
      <c r="AB228" s="679"/>
      <c r="AC228" s="782"/>
      <c r="AD228" s="782"/>
      <c r="AE228" s="782"/>
      <c r="AF228" s="781"/>
      <c r="AG228" s="784"/>
    </row>
    <row r="229" spans="1:33" ht="24" x14ac:dyDescent="0.25">
      <c r="A229" s="771">
        <v>5270</v>
      </c>
      <c r="B229" s="717" t="s">
        <v>202</v>
      </c>
      <c r="C229" s="705">
        <f t="shared" si="345"/>
        <v>0</v>
      </c>
      <c r="D229" s="772">
        <f t="shared" si="345"/>
        <v>0</v>
      </c>
      <c r="E229" s="791">
        <f t="shared" si="329"/>
        <v>0</v>
      </c>
      <c r="F229" s="725"/>
      <c r="G229" s="790"/>
      <c r="H229" s="790"/>
      <c r="I229" s="790"/>
      <c r="J229" s="790"/>
      <c r="K229" s="790"/>
      <c r="L229" s="790"/>
      <c r="M229" s="790"/>
      <c r="N229" s="790"/>
      <c r="O229" s="790"/>
      <c r="P229" s="790"/>
      <c r="Q229" s="790"/>
      <c r="R229" s="791"/>
      <c r="S229" s="792">
        <f t="shared" si="330"/>
        <v>0</v>
      </c>
      <c r="T229" s="725"/>
      <c r="U229" s="790"/>
      <c r="V229" s="790"/>
      <c r="W229" s="790"/>
      <c r="X229" s="790"/>
      <c r="Y229" s="790"/>
      <c r="Z229" s="791"/>
      <c r="AA229" s="792">
        <f t="shared" si="346"/>
        <v>0</v>
      </c>
      <c r="AB229" s="725"/>
      <c r="AC229" s="790"/>
      <c r="AD229" s="790"/>
      <c r="AE229" s="790"/>
      <c r="AF229" s="791"/>
      <c r="AG229" s="793"/>
    </row>
    <row r="230" spans="1:33" x14ac:dyDescent="0.25">
      <c r="A230" s="760">
        <v>6000</v>
      </c>
      <c r="B230" s="760" t="s">
        <v>203</v>
      </c>
      <c r="C230" s="761">
        <f t="shared" ref="C230:E230" si="347">C231+C251+C258</f>
        <v>0</v>
      </c>
      <c r="D230" s="762">
        <f t="shared" si="347"/>
        <v>0</v>
      </c>
      <c r="E230" s="763">
        <f t="shared" si="347"/>
        <v>0</v>
      </c>
      <c r="F230" s="762">
        <f>F231+F251+F258</f>
        <v>0</v>
      </c>
      <c r="G230" s="764">
        <f>G231+G251+G258</f>
        <v>0</v>
      </c>
      <c r="H230" s="764">
        <f>H231+H251+H258</f>
        <v>0</v>
      </c>
      <c r="I230" s="764">
        <f t="shared" ref="I230:Q230" si="348">I231+I251+I258</f>
        <v>0</v>
      </c>
      <c r="J230" s="764">
        <f t="shared" si="348"/>
        <v>0</v>
      </c>
      <c r="K230" s="764">
        <f t="shared" si="348"/>
        <v>0</v>
      </c>
      <c r="L230" s="764">
        <f t="shared" si="348"/>
        <v>0</v>
      </c>
      <c r="M230" s="764">
        <f t="shared" si="348"/>
        <v>0</v>
      </c>
      <c r="N230" s="764">
        <f t="shared" si="348"/>
        <v>0</v>
      </c>
      <c r="O230" s="764">
        <f t="shared" si="348"/>
        <v>0</v>
      </c>
      <c r="P230" s="764">
        <f t="shared" si="348"/>
        <v>0</v>
      </c>
      <c r="Q230" s="764">
        <f t="shared" si="348"/>
        <v>0</v>
      </c>
      <c r="R230" s="763">
        <f>R231+R251+R258</f>
        <v>0</v>
      </c>
      <c r="S230" s="762">
        <f t="shared" ref="S230" si="349">S231+S251+S258</f>
        <v>0</v>
      </c>
      <c r="T230" s="762">
        <f>T231+T251+T258</f>
        <v>0</v>
      </c>
      <c r="U230" s="764">
        <f>U231+U251+U258</f>
        <v>0</v>
      </c>
      <c r="V230" s="764">
        <f t="shared" ref="V230:AA230" si="350">V231+V251+V258</f>
        <v>0</v>
      </c>
      <c r="W230" s="764">
        <f t="shared" si="350"/>
        <v>0</v>
      </c>
      <c r="X230" s="764">
        <f t="shared" si="350"/>
        <v>0</v>
      </c>
      <c r="Y230" s="764">
        <f t="shared" si="350"/>
        <v>0</v>
      </c>
      <c r="Z230" s="763">
        <f t="shared" si="350"/>
        <v>0</v>
      </c>
      <c r="AA230" s="762">
        <f t="shared" si="350"/>
        <v>0</v>
      </c>
      <c r="AB230" s="762">
        <f>AB231+AB251+AB258</f>
        <v>0</v>
      </c>
      <c r="AC230" s="765">
        <f t="shared" ref="AC230:AF230" si="351">AC231+AC251+AC258</f>
        <v>0</v>
      </c>
      <c r="AD230" s="765">
        <f t="shared" si="351"/>
        <v>0</v>
      </c>
      <c r="AE230" s="765">
        <f t="shared" si="351"/>
        <v>0</v>
      </c>
      <c r="AF230" s="766">
        <f t="shared" si="351"/>
        <v>0</v>
      </c>
      <c r="AG230" s="767">
        <f>AG231+AG251+AG258</f>
        <v>0</v>
      </c>
    </row>
    <row r="231" spans="1:33" ht="14.25" customHeight="1" x14ac:dyDescent="0.25">
      <c r="A231" s="700">
        <v>6200</v>
      </c>
      <c r="B231" s="809" t="s">
        <v>204</v>
      </c>
      <c r="C231" s="819">
        <f t="shared" ref="C231:E231" si="352">SUM(C232,C233,C235,C238,C244,C245,C246)</f>
        <v>0</v>
      </c>
      <c r="D231" s="820">
        <f t="shared" si="352"/>
        <v>0</v>
      </c>
      <c r="E231" s="821">
        <f t="shared" si="352"/>
        <v>0</v>
      </c>
      <c r="F231" s="820">
        <f>SUM(F232,F233,F235,F238,F244,F245,F246)</f>
        <v>0</v>
      </c>
      <c r="G231" s="822">
        <f>SUM(G232,G233,G235,G238,G244,G245,G246)</f>
        <v>0</v>
      </c>
      <c r="H231" s="822">
        <f>SUM(H232,H233,H235,H238,H244,H245,H246)</f>
        <v>0</v>
      </c>
      <c r="I231" s="822">
        <f t="shared" ref="I231:Q231" si="353">SUM(I232,I233,I235,I238,I244,I245,I246)</f>
        <v>0</v>
      </c>
      <c r="J231" s="822">
        <f t="shared" si="353"/>
        <v>0</v>
      </c>
      <c r="K231" s="822">
        <f t="shared" si="353"/>
        <v>0</v>
      </c>
      <c r="L231" s="822">
        <f t="shared" si="353"/>
        <v>0</v>
      </c>
      <c r="M231" s="822">
        <f t="shared" si="353"/>
        <v>0</v>
      </c>
      <c r="N231" s="822">
        <f t="shared" si="353"/>
        <v>0</v>
      </c>
      <c r="O231" s="822">
        <f t="shared" si="353"/>
        <v>0</v>
      </c>
      <c r="P231" s="822">
        <f t="shared" si="353"/>
        <v>0</v>
      </c>
      <c r="Q231" s="822">
        <f t="shared" si="353"/>
        <v>0</v>
      </c>
      <c r="R231" s="821">
        <f>SUM(R232,R233,R235,R238,R244,R245,R246)</f>
        <v>0</v>
      </c>
      <c r="S231" s="823">
        <f t="shared" ref="S231" si="354">SUM(S232,S233,S235,S238,S244,S245,S246)</f>
        <v>0</v>
      </c>
      <c r="T231" s="820">
        <f>SUM(T232,T233,T235,T238,T244,T245,T246)</f>
        <v>0</v>
      </c>
      <c r="U231" s="822">
        <f>SUM(U232,U233,U235,U238,U244,U245,U246)</f>
        <v>0</v>
      </c>
      <c r="V231" s="822">
        <f t="shared" ref="V231:AA231" si="355">SUM(V232,V233,V235,V238,V244,V245,V246)</f>
        <v>0</v>
      </c>
      <c r="W231" s="822">
        <f t="shared" si="355"/>
        <v>0</v>
      </c>
      <c r="X231" s="822">
        <f t="shared" si="355"/>
        <v>0</v>
      </c>
      <c r="Y231" s="822">
        <f t="shared" si="355"/>
        <v>0</v>
      </c>
      <c r="Z231" s="821">
        <f t="shared" si="355"/>
        <v>0</v>
      </c>
      <c r="AA231" s="823">
        <f t="shared" si="355"/>
        <v>0</v>
      </c>
      <c r="AB231" s="820">
        <f>SUM(AB232,AB233,AB235,AB238,AB244,AB245,AB246)</f>
        <v>0</v>
      </c>
      <c r="AC231" s="822">
        <f t="shared" ref="AC231:AF231" si="356">SUM(AC232,AC233,AC235,AC238,AC244,AC245,AC246)</f>
        <v>0</v>
      </c>
      <c r="AD231" s="822">
        <f t="shared" si="356"/>
        <v>0</v>
      </c>
      <c r="AE231" s="822">
        <f t="shared" si="356"/>
        <v>0</v>
      </c>
      <c r="AF231" s="821">
        <f t="shared" si="356"/>
        <v>0</v>
      </c>
      <c r="AG231" s="770">
        <f>SUM(AG232,AG233,AG235,AG238,AG244,AG245,AG246)</f>
        <v>0</v>
      </c>
    </row>
    <row r="232" spans="1:33" ht="24" x14ac:dyDescent="0.25">
      <c r="A232" s="795">
        <v>6220</v>
      </c>
      <c r="B232" s="661" t="s">
        <v>205</v>
      </c>
      <c r="C232" s="613">
        <f t="shared" ref="C232:D232" si="357">SUM(E232,S232,AA232)</f>
        <v>0</v>
      </c>
      <c r="D232" s="662">
        <f t="shared" si="357"/>
        <v>0</v>
      </c>
      <c r="E232" s="777">
        <f t="shared" ref="E232" si="358">SUM(F232:R232)</f>
        <v>0</v>
      </c>
      <c r="F232" s="668"/>
      <c r="G232" s="778"/>
      <c r="H232" s="778"/>
      <c r="I232" s="778"/>
      <c r="J232" s="778"/>
      <c r="K232" s="778"/>
      <c r="L232" s="778"/>
      <c r="M232" s="778"/>
      <c r="N232" s="778"/>
      <c r="O232" s="778"/>
      <c r="P232" s="778"/>
      <c r="Q232" s="778"/>
      <c r="R232" s="777"/>
      <c r="S232" s="779">
        <f t="shared" ref="S232" si="359">SUM(T232:Z232)</f>
        <v>0</v>
      </c>
      <c r="T232" s="668"/>
      <c r="U232" s="778"/>
      <c r="V232" s="778"/>
      <c r="W232" s="778"/>
      <c r="X232" s="778"/>
      <c r="Y232" s="778"/>
      <c r="Z232" s="777"/>
      <c r="AA232" s="779">
        <f t="shared" ref="AA232" si="360">SUM(AB232:AF232)</f>
        <v>0</v>
      </c>
      <c r="AB232" s="668"/>
      <c r="AC232" s="778"/>
      <c r="AD232" s="778"/>
      <c r="AE232" s="778"/>
      <c r="AF232" s="777"/>
      <c r="AG232" s="780"/>
    </row>
    <row r="233" spans="1:33" x14ac:dyDescent="0.25">
      <c r="A233" s="785">
        <v>6230</v>
      </c>
      <c r="B233" s="672" t="s">
        <v>319</v>
      </c>
      <c r="C233" s="622">
        <f t="shared" ref="C233" si="361">SUM(C234)</f>
        <v>0</v>
      </c>
      <c r="D233" s="673">
        <f t="shared" ref="D233:E233" si="362">SUM(D234)</f>
        <v>0</v>
      </c>
      <c r="E233" s="781">
        <f t="shared" si="362"/>
        <v>0</v>
      </c>
      <c r="F233" s="679">
        <f>SUM(F234)</f>
        <v>0</v>
      </c>
      <c r="G233" s="782">
        <f>SUM(G234)</f>
        <v>0</v>
      </c>
      <c r="H233" s="782">
        <f>SUM(H234)</f>
        <v>0</v>
      </c>
      <c r="I233" s="782">
        <f t="shared" ref="I233:S233" si="363">SUM(I234)</f>
        <v>0</v>
      </c>
      <c r="J233" s="782">
        <f t="shared" si="363"/>
        <v>0</v>
      </c>
      <c r="K233" s="782">
        <f t="shared" si="363"/>
        <v>0</v>
      </c>
      <c r="L233" s="782">
        <f t="shared" si="363"/>
        <v>0</v>
      </c>
      <c r="M233" s="782">
        <f t="shared" si="363"/>
        <v>0</v>
      </c>
      <c r="N233" s="782">
        <f t="shared" si="363"/>
        <v>0</v>
      </c>
      <c r="O233" s="782">
        <f t="shared" si="363"/>
        <v>0</v>
      </c>
      <c r="P233" s="782">
        <f t="shared" si="363"/>
        <v>0</v>
      </c>
      <c r="Q233" s="782">
        <f t="shared" si="363"/>
        <v>0</v>
      </c>
      <c r="R233" s="781">
        <f t="shared" si="363"/>
        <v>0</v>
      </c>
      <c r="S233" s="783">
        <f t="shared" si="363"/>
        <v>0</v>
      </c>
      <c r="T233" s="679">
        <f>SUM(T234)</f>
        <v>0</v>
      </c>
      <c r="U233" s="782">
        <f>SUM(U234)</f>
        <v>0</v>
      </c>
      <c r="V233" s="782">
        <f t="shared" ref="V233:AA233" si="364">SUM(V234)</f>
        <v>0</v>
      </c>
      <c r="W233" s="782">
        <f t="shared" si="364"/>
        <v>0</v>
      </c>
      <c r="X233" s="782">
        <f t="shared" si="364"/>
        <v>0</v>
      </c>
      <c r="Y233" s="782">
        <f t="shared" si="364"/>
        <v>0</v>
      </c>
      <c r="Z233" s="781">
        <f t="shared" si="364"/>
        <v>0</v>
      </c>
      <c r="AA233" s="783">
        <f t="shared" si="364"/>
        <v>0</v>
      </c>
      <c r="AB233" s="679">
        <f>SUM(AB234)</f>
        <v>0</v>
      </c>
      <c r="AC233" s="782">
        <f t="shared" ref="AC233:AF233" si="365">SUM(AC234)</f>
        <v>0</v>
      </c>
      <c r="AD233" s="782">
        <f t="shared" si="365"/>
        <v>0</v>
      </c>
      <c r="AE233" s="782">
        <f t="shared" si="365"/>
        <v>0</v>
      </c>
      <c r="AF233" s="781">
        <f t="shared" si="365"/>
        <v>0</v>
      </c>
      <c r="AG233" s="784">
        <f>SUM(AG234)</f>
        <v>0</v>
      </c>
    </row>
    <row r="234" spans="1:33" ht="24" x14ac:dyDescent="0.25">
      <c r="A234" s="621">
        <v>6239</v>
      </c>
      <c r="B234" s="661" t="s">
        <v>320</v>
      </c>
      <c r="C234" s="613">
        <f t="shared" ref="C234:D234" si="366">SUM(E234,S234,AA234)</f>
        <v>0</v>
      </c>
      <c r="D234" s="673">
        <f t="shared" si="366"/>
        <v>0</v>
      </c>
      <c r="E234" s="777">
        <f t="shared" ref="E234" si="367">SUM(F234:R234)</f>
        <v>0</v>
      </c>
      <c r="F234" s="668"/>
      <c r="G234" s="778"/>
      <c r="H234" s="778"/>
      <c r="I234" s="778"/>
      <c r="J234" s="778"/>
      <c r="K234" s="778"/>
      <c r="L234" s="778"/>
      <c r="M234" s="778"/>
      <c r="N234" s="778"/>
      <c r="O234" s="778"/>
      <c r="P234" s="778"/>
      <c r="Q234" s="778"/>
      <c r="R234" s="777"/>
      <c r="S234" s="779">
        <f t="shared" ref="S234" si="368">SUM(T234:Z234)</f>
        <v>0</v>
      </c>
      <c r="T234" s="668"/>
      <c r="U234" s="778"/>
      <c r="V234" s="778"/>
      <c r="W234" s="778"/>
      <c r="X234" s="778"/>
      <c r="Y234" s="778"/>
      <c r="Z234" s="777"/>
      <c r="AA234" s="779">
        <f t="shared" ref="AA234" si="369">SUM(AB234:AF234)</f>
        <v>0</v>
      </c>
      <c r="AB234" s="668"/>
      <c r="AC234" s="778"/>
      <c r="AD234" s="778"/>
      <c r="AE234" s="778"/>
      <c r="AF234" s="777"/>
      <c r="AG234" s="780"/>
    </row>
    <row r="235" spans="1:33" ht="24" x14ac:dyDescent="0.25">
      <c r="A235" s="785">
        <v>6240</v>
      </c>
      <c r="B235" s="672" t="s">
        <v>206</v>
      </c>
      <c r="C235" s="622">
        <f t="shared" ref="C235:E235" si="370">SUM(C236:C237)</f>
        <v>0</v>
      </c>
      <c r="D235" s="673">
        <f t="shared" si="370"/>
        <v>0</v>
      </c>
      <c r="E235" s="786">
        <f t="shared" si="370"/>
        <v>0</v>
      </c>
      <c r="F235" s="673">
        <f>SUM(F236:F237)</f>
        <v>0</v>
      </c>
      <c r="G235" s="787">
        <f>SUM(G236:G237)</f>
        <v>0</v>
      </c>
      <c r="H235" s="787">
        <f>SUM(H236:H237)</f>
        <v>0</v>
      </c>
      <c r="I235" s="787">
        <f t="shared" ref="I235:Q235" si="371">SUM(I236:I237)</f>
        <v>0</v>
      </c>
      <c r="J235" s="787">
        <f t="shared" si="371"/>
        <v>0</v>
      </c>
      <c r="K235" s="787">
        <f t="shared" si="371"/>
        <v>0</v>
      </c>
      <c r="L235" s="787">
        <f t="shared" si="371"/>
        <v>0</v>
      </c>
      <c r="M235" s="787">
        <f t="shared" si="371"/>
        <v>0</v>
      </c>
      <c r="N235" s="787">
        <f t="shared" si="371"/>
        <v>0</v>
      </c>
      <c r="O235" s="787">
        <f t="shared" si="371"/>
        <v>0</v>
      </c>
      <c r="P235" s="787">
        <f t="shared" si="371"/>
        <v>0</v>
      </c>
      <c r="Q235" s="787">
        <f t="shared" si="371"/>
        <v>0</v>
      </c>
      <c r="R235" s="786">
        <f>SUM(R236:R237)</f>
        <v>0</v>
      </c>
      <c r="S235" s="788">
        <f t="shared" ref="S235" si="372">SUM(S236:S237)</f>
        <v>0</v>
      </c>
      <c r="T235" s="673">
        <f>SUM(T236:T237)</f>
        <v>0</v>
      </c>
      <c r="U235" s="787">
        <f>SUM(U236:U237)</f>
        <v>0</v>
      </c>
      <c r="V235" s="787">
        <f t="shared" ref="V235:AA235" si="373">SUM(V236:V237)</f>
        <v>0</v>
      </c>
      <c r="W235" s="787">
        <f t="shared" si="373"/>
        <v>0</v>
      </c>
      <c r="X235" s="787">
        <f t="shared" si="373"/>
        <v>0</v>
      </c>
      <c r="Y235" s="787">
        <f t="shared" si="373"/>
        <v>0</v>
      </c>
      <c r="Z235" s="786">
        <f t="shared" si="373"/>
        <v>0</v>
      </c>
      <c r="AA235" s="788">
        <f t="shared" si="373"/>
        <v>0</v>
      </c>
      <c r="AB235" s="673">
        <f>SUM(AB236:AB237)</f>
        <v>0</v>
      </c>
      <c r="AC235" s="787">
        <f t="shared" ref="AC235:AF235" si="374">SUM(AC236:AC237)</f>
        <v>0</v>
      </c>
      <c r="AD235" s="787">
        <f t="shared" si="374"/>
        <v>0</v>
      </c>
      <c r="AE235" s="787">
        <f t="shared" si="374"/>
        <v>0</v>
      </c>
      <c r="AF235" s="786">
        <f t="shared" si="374"/>
        <v>0</v>
      </c>
      <c r="AG235" s="789">
        <f>SUM(AG236:AG237)</f>
        <v>0</v>
      </c>
    </row>
    <row r="236" spans="1:33" x14ac:dyDescent="0.25">
      <c r="A236" s="621">
        <v>6241</v>
      </c>
      <c r="B236" s="672" t="s">
        <v>207</v>
      </c>
      <c r="C236" s="622">
        <f t="shared" ref="C236:D237" si="375">SUM(E236,S236,AA236)</f>
        <v>0</v>
      </c>
      <c r="D236" s="673">
        <f t="shared" si="375"/>
        <v>0</v>
      </c>
      <c r="E236" s="781">
        <f t="shared" ref="E236:E237" si="376">SUM(F236:R236)</f>
        <v>0</v>
      </c>
      <c r="F236" s="679"/>
      <c r="G236" s="782"/>
      <c r="H236" s="782"/>
      <c r="I236" s="782"/>
      <c r="J236" s="782"/>
      <c r="K236" s="782"/>
      <c r="L236" s="782"/>
      <c r="M236" s="782"/>
      <c r="N236" s="782"/>
      <c r="O236" s="782"/>
      <c r="P236" s="782"/>
      <c r="Q236" s="782"/>
      <c r="R236" s="781"/>
      <c r="S236" s="783">
        <f t="shared" ref="S236:S237" si="377">SUM(T236:Z236)</f>
        <v>0</v>
      </c>
      <c r="T236" s="679"/>
      <c r="U236" s="782"/>
      <c r="V236" s="782"/>
      <c r="W236" s="782"/>
      <c r="X236" s="782"/>
      <c r="Y236" s="782"/>
      <c r="Z236" s="781"/>
      <c r="AA236" s="783">
        <f t="shared" ref="AA236:AA237" si="378">SUM(AB236:AF236)</f>
        <v>0</v>
      </c>
      <c r="AB236" s="679"/>
      <c r="AC236" s="782"/>
      <c r="AD236" s="782"/>
      <c r="AE236" s="782"/>
      <c r="AF236" s="781"/>
      <c r="AG236" s="784"/>
    </row>
    <row r="237" spans="1:33" x14ac:dyDescent="0.25">
      <c r="A237" s="621">
        <v>6242</v>
      </c>
      <c r="B237" s="672" t="s">
        <v>208</v>
      </c>
      <c r="C237" s="622">
        <f t="shared" si="375"/>
        <v>0</v>
      </c>
      <c r="D237" s="673">
        <f t="shared" si="375"/>
        <v>0</v>
      </c>
      <c r="E237" s="781">
        <f t="shared" si="376"/>
        <v>0</v>
      </c>
      <c r="F237" s="679"/>
      <c r="G237" s="782"/>
      <c r="H237" s="782"/>
      <c r="I237" s="782"/>
      <c r="J237" s="782"/>
      <c r="K237" s="782"/>
      <c r="L237" s="782"/>
      <c r="M237" s="782"/>
      <c r="N237" s="782"/>
      <c r="O237" s="782"/>
      <c r="P237" s="782"/>
      <c r="Q237" s="782"/>
      <c r="R237" s="781"/>
      <c r="S237" s="783">
        <f t="shared" si="377"/>
        <v>0</v>
      </c>
      <c r="T237" s="679"/>
      <c r="U237" s="782"/>
      <c r="V237" s="782"/>
      <c r="W237" s="782"/>
      <c r="X237" s="782"/>
      <c r="Y237" s="782"/>
      <c r="Z237" s="781"/>
      <c r="AA237" s="783">
        <f t="shared" si="378"/>
        <v>0</v>
      </c>
      <c r="AB237" s="679"/>
      <c r="AC237" s="782"/>
      <c r="AD237" s="782"/>
      <c r="AE237" s="782"/>
      <c r="AF237" s="781"/>
      <c r="AG237" s="784"/>
    </row>
    <row r="238" spans="1:33" ht="25.5" customHeight="1" x14ac:dyDescent="0.25">
      <c r="A238" s="785">
        <v>6250</v>
      </c>
      <c r="B238" s="672" t="s">
        <v>209</v>
      </c>
      <c r="C238" s="622">
        <f t="shared" ref="C238:E238" si="379">SUM(C239:C243)</f>
        <v>0</v>
      </c>
      <c r="D238" s="673">
        <f t="shared" si="379"/>
        <v>0</v>
      </c>
      <c r="E238" s="786">
        <f t="shared" si="379"/>
        <v>0</v>
      </c>
      <c r="F238" s="673">
        <f>SUM(F239:F243)</f>
        <v>0</v>
      </c>
      <c r="G238" s="787">
        <f>SUM(G239:G243)</f>
        <v>0</v>
      </c>
      <c r="H238" s="787">
        <f>SUM(H239:H243)</f>
        <v>0</v>
      </c>
      <c r="I238" s="787">
        <f t="shared" ref="I238:Q238" si="380">SUM(I239:I243)</f>
        <v>0</v>
      </c>
      <c r="J238" s="787">
        <f t="shared" si="380"/>
        <v>0</v>
      </c>
      <c r="K238" s="787">
        <f t="shared" si="380"/>
        <v>0</v>
      </c>
      <c r="L238" s="787">
        <f t="shared" si="380"/>
        <v>0</v>
      </c>
      <c r="M238" s="787">
        <f t="shared" si="380"/>
        <v>0</v>
      </c>
      <c r="N238" s="787">
        <f t="shared" si="380"/>
        <v>0</v>
      </c>
      <c r="O238" s="787">
        <f t="shared" si="380"/>
        <v>0</v>
      </c>
      <c r="P238" s="787">
        <f t="shared" si="380"/>
        <v>0</v>
      </c>
      <c r="Q238" s="787">
        <f t="shared" si="380"/>
        <v>0</v>
      </c>
      <c r="R238" s="786">
        <f>SUM(R239:R243)</f>
        <v>0</v>
      </c>
      <c r="S238" s="788">
        <f t="shared" ref="S238" si="381">SUM(S239:S243)</f>
        <v>0</v>
      </c>
      <c r="T238" s="673">
        <f>SUM(T239:T243)</f>
        <v>0</v>
      </c>
      <c r="U238" s="787">
        <f>SUM(U239:U243)</f>
        <v>0</v>
      </c>
      <c r="V238" s="787">
        <f t="shared" ref="V238:AA238" si="382">SUM(V239:V243)</f>
        <v>0</v>
      </c>
      <c r="W238" s="787">
        <f t="shared" si="382"/>
        <v>0</v>
      </c>
      <c r="X238" s="787">
        <f t="shared" si="382"/>
        <v>0</v>
      </c>
      <c r="Y238" s="787">
        <f t="shared" si="382"/>
        <v>0</v>
      </c>
      <c r="Z238" s="786">
        <f t="shared" si="382"/>
        <v>0</v>
      </c>
      <c r="AA238" s="788">
        <f t="shared" si="382"/>
        <v>0</v>
      </c>
      <c r="AB238" s="673">
        <f>SUM(AB239:AB243)</f>
        <v>0</v>
      </c>
      <c r="AC238" s="787">
        <f t="shared" ref="AC238:AF238" si="383">SUM(AC239:AC243)</f>
        <v>0</v>
      </c>
      <c r="AD238" s="787">
        <f t="shared" si="383"/>
        <v>0</v>
      </c>
      <c r="AE238" s="787">
        <f t="shared" si="383"/>
        <v>0</v>
      </c>
      <c r="AF238" s="786">
        <f t="shared" si="383"/>
        <v>0</v>
      </c>
      <c r="AG238" s="789">
        <f>SUM(AG239:AG243)</f>
        <v>0</v>
      </c>
    </row>
    <row r="239" spans="1:33" ht="14.25" customHeight="1" x14ac:dyDescent="0.25">
      <c r="A239" s="621">
        <v>6252</v>
      </c>
      <c r="B239" s="672" t="s">
        <v>210</v>
      </c>
      <c r="C239" s="622">
        <f t="shared" ref="C239:D245" si="384">SUM(E239,S239,AA239)</f>
        <v>0</v>
      </c>
      <c r="D239" s="673">
        <f t="shared" si="384"/>
        <v>0</v>
      </c>
      <c r="E239" s="781">
        <f t="shared" ref="E239:E250" si="385">SUM(F239:R239)</f>
        <v>0</v>
      </c>
      <c r="F239" s="679"/>
      <c r="G239" s="782"/>
      <c r="H239" s="782"/>
      <c r="I239" s="782"/>
      <c r="J239" s="782"/>
      <c r="K239" s="782"/>
      <c r="L239" s="782"/>
      <c r="M239" s="782"/>
      <c r="N239" s="782"/>
      <c r="O239" s="782"/>
      <c r="P239" s="782"/>
      <c r="Q239" s="782"/>
      <c r="R239" s="781"/>
      <c r="S239" s="783">
        <f t="shared" ref="S239:S250" si="386">SUM(T239:Z239)</f>
        <v>0</v>
      </c>
      <c r="T239" s="679"/>
      <c r="U239" s="782"/>
      <c r="V239" s="782"/>
      <c r="W239" s="782"/>
      <c r="X239" s="782"/>
      <c r="Y239" s="782"/>
      <c r="Z239" s="781"/>
      <c r="AA239" s="783">
        <f t="shared" ref="AA239:AA245" si="387">SUM(AB239:AF239)</f>
        <v>0</v>
      </c>
      <c r="AB239" s="679"/>
      <c r="AC239" s="782"/>
      <c r="AD239" s="782"/>
      <c r="AE239" s="782"/>
      <c r="AF239" s="781"/>
      <c r="AG239" s="784"/>
    </row>
    <row r="240" spans="1:33" ht="14.25" customHeight="1" x14ac:dyDescent="0.25">
      <c r="A240" s="621">
        <v>6253</v>
      </c>
      <c r="B240" s="672" t="s">
        <v>211</v>
      </c>
      <c r="C240" s="622">
        <f t="shared" si="384"/>
        <v>0</v>
      </c>
      <c r="D240" s="673">
        <f t="shared" si="384"/>
        <v>0</v>
      </c>
      <c r="E240" s="781">
        <f t="shared" si="385"/>
        <v>0</v>
      </c>
      <c r="F240" s="679"/>
      <c r="G240" s="782"/>
      <c r="H240" s="782"/>
      <c r="I240" s="782"/>
      <c r="J240" s="782"/>
      <c r="K240" s="782"/>
      <c r="L240" s="782"/>
      <c r="M240" s="782"/>
      <c r="N240" s="782"/>
      <c r="O240" s="782"/>
      <c r="P240" s="782"/>
      <c r="Q240" s="782"/>
      <c r="R240" s="781"/>
      <c r="S240" s="783">
        <f t="shared" si="386"/>
        <v>0</v>
      </c>
      <c r="T240" s="679"/>
      <c r="U240" s="782"/>
      <c r="V240" s="782"/>
      <c r="W240" s="782"/>
      <c r="X240" s="782"/>
      <c r="Y240" s="782"/>
      <c r="Z240" s="781"/>
      <c r="AA240" s="783">
        <f t="shared" si="387"/>
        <v>0</v>
      </c>
      <c r="AB240" s="679"/>
      <c r="AC240" s="782"/>
      <c r="AD240" s="782"/>
      <c r="AE240" s="782"/>
      <c r="AF240" s="781"/>
      <c r="AG240" s="784"/>
    </row>
    <row r="241" spans="1:33" ht="24" x14ac:dyDescent="0.25">
      <c r="A241" s="621">
        <v>6254</v>
      </c>
      <c r="B241" s="672" t="s">
        <v>212</v>
      </c>
      <c r="C241" s="622">
        <f t="shared" si="384"/>
        <v>0</v>
      </c>
      <c r="D241" s="673">
        <f t="shared" si="384"/>
        <v>0</v>
      </c>
      <c r="E241" s="781">
        <f t="shared" si="385"/>
        <v>0</v>
      </c>
      <c r="F241" s="679"/>
      <c r="G241" s="782"/>
      <c r="H241" s="782"/>
      <c r="I241" s="782"/>
      <c r="J241" s="782"/>
      <c r="K241" s="782"/>
      <c r="L241" s="782"/>
      <c r="M241" s="782"/>
      <c r="N241" s="782"/>
      <c r="O241" s="782"/>
      <c r="P241" s="782"/>
      <c r="Q241" s="782"/>
      <c r="R241" s="781"/>
      <c r="S241" s="783">
        <f t="shared" si="386"/>
        <v>0</v>
      </c>
      <c r="T241" s="679"/>
      <c r="U241" s="782"/>
      <c r="V241" s="782"/>
      <c r="W241" s="782"/>
      <c r="X241" s="782"/>
      <c r="Y241" s="782"/>
      <c r="Z241" s="781"/>
      <c r="AA241" s="783">
        <f t="shared" si="387"/>
        <v>0</v>
      </c>
      <c r="AB241" s="679"/>
      <c r="AC241" s="782"/>
      <c r="AD241" s="782"/>
      <c r="AE241" s="782"/>
      <c r="AF241" s="781"/>
      <c r="AG241" s="784"/>
    </row>
    <row r="242" spans="1:33" ht="24" x14ac:dyDescent="0.25">
      <c r="A242" s="621">
        <v>6255</v>
      </c>
      <c r="B242" s="672" t="s">
        <v>213</v>
      </c>
      <c r="C242" s="622">
        <f t="shared" si="384"/>
        <v>0</v>
      </c>
      <c r="D242" s="673">
        <f t="shared" si="384"/>
        <v>0</v>
      </c>
      <c r="E242" s="781">
        <f t="shared" si="385"/>
        <v>0</v>
      </c>
      <c r="F242" s="679"/>
      <c r="G242" s="782"/>
      <c r="H242" s="782"/>
      <c r="I242" s="782"/>
      <c r="J242" s="782"/>
      <c r="K242" s="782"/>
      <c r="L242" s="782"/>
      <c r="M242" s="782"/>
      <c r="N242" s="782"/>
      <c r="O242" s="782"/>
      <c r="P242" s="782"/>
      <c r="Q242" s="782"/>
      <c r="R242" s="781"/>
      <c r="S242" s="783">
        <f t="shared" si="386"/>
        <v>0</v>
      </c>
      <c r="T242" s="679"/>
      <c r="U242" s="782"/>
      <c r="V242" s="782"/>
      <c r="W242" s="782"/>
      <c r="X242" s="782"/>
      <c r="Y242" s="782"/>
      <c r="Z242" s="781"/>
      <c r="AA242" s="783">
        <f t="shared" si="387"/>
        <v>0</v>
      </c>
      <c r="AB242" s="679"/>
      <c r="AC242" s="782"/>
      <c r="AD242" s="782"/>
      <c r="AE242" s="782"/>
      <c r="AF242" s="781"/>
      <c r="AG242" s="784"/>
    </row>
    <row r="243" spans="1:33" x14ac:dyDescent="0.25">
      <c r="A243" s="621">
        <v>6259</v>
      </c>
      <c r="B243" s="672" t="s">
        <v>214</v>
      </c>
      <c r="C243" s="622">
        <f t="shared" si="384"/>
        <v>0</v>
      </c>
      <c r="D243" s="673">
        <f t="shared" si="384"/>
        <v>0</v>
      </c>
      <c r="E243" s="781">
        <f t="shared" si="385"/>
        <v>0</v>
      </c>
      <c r="F243" s="679"/>
      <c r="G243" s="782"/>
      <c r="H243" s="782"/>
      <c r="I243" s="782"/>
      <c r="J243" s="782"/>
      <c r="K243" s="782"/>
      <c r="L243" s="782"/>
      <c r="M243" s="782"/>
      <c r="N243" s="782"/>
      <c r="O243" s="782"/>
      <c r="P243" s="782"/>
      <c r="Q243" s="782"/>
      <c r="R243" s="781"/>
      <c r="S243" s="783">
        <f t="shared" si="386"/>
        <v>0</v>
      </c>
      <c r="T243" s="679"/>
      <c r="U243" s="782"/>
      <c r="V243" s="782"/>
      <c r="W243" s="782"/>
      <c r="X243" s="782"/>
      <c r="Y243" s="782"/>
      <c r="Z243" s="781"/>
      <c r="AA243" s="783">
        <f t="shared" si="387"/>
        <v>0</v>
      </c>
      <c r="AB243" s="679"/>
      <c r="AC243" s="782"/>
      <c r="AD243" s="782"/>
      <c r="AE243" s="782"/>
      <c r="AF243" s="781"/>
      <c r="AG243" s="784"/>
    </row>
    <row r="244" spans="1:33" ht="37.5" customHeight="1" x14ac:dyDescent="0.25">
      <c r="A244" s="785">
        <v>6260</v>
      </c>
      <c r="B244" s="672" t="s">
        <v>215</v>
      </c>
      <c r="C244" s="622">
        <f t="shared" si="384"/>
        <v>0</v>
      </c>
      <c r="D244" s="673">
        <f t="shared" si="384"/>
        <v>0</v>
      </c>
      <c r="E244" s="781">
        <f t="shared" si="385"/>
        <v>0</v>
      </c>
      <c r="F244" s="679"/>
      <c r="G244" s="782"/>
      <c r="H244" s="782"/>
      <c r="I244" s="782"/>
      <c r="J244" s="782"/>
      <c r="K244" s="782"/>
      <c r="L244" s="782"/>
      <c r="M244" s="782"/>
      <c r="N244" s="782"/>
      <c r="O244" s="782"/>
      <c r="P244" s="782"/>
      <c r="Q244" s="782"/>
      <c r="R244" s="781"/>
      <c r="S244" s="783">
        <f t="shared" si="386"/>
        <v>0</v>
      </c>
      <c r="T244" s="679"/>
      <c r="U244" s="782"/>
      <c r="V244" s="782"/>
      <c r="W244" s="782"/>
      <c r="X244" s="782"/>
      <c r="Y244" s="782"/>
      <c r="Z244" s="781"/>
      <c r="AA244" s="783">
        <f t="shared" si="387"/>
        <v>0</v>
      </c>
      <c r="AB244" s="679"/>
      <c r="AC244" s="782"/>
      <c r="AD244" s="782"/>
      <c r="AE244" s="782"/>
      <c r="AF244" s="781"/>
      <c r="AG244" s="784"/>
    </row>
    <row r="245" spans="1:33" x14ac:dyDescent="0.25">
      <c r="A245" s="785">
        <v>6270</v>
      </c>
      <c r="B245" s="672" t="s">
        <v>216</v>
      </c>
      <c r="C245" s="622">
        <f t="shared" si="384"/>
        <v>0</v>
      </c>
      <c r="D245" s="673">
        <f t="shared" si="384"/>
        <v>0</v>
      </c>
      <c r="E245" s="781">
        <f t="shared" si="385"/>
        <v>0</v>
      </c>
      <c r="F245" s="679"/>
      <c r="G245" s="782"/>
      <c r="H245" s="782"/>
      <c r="I245" s="782"/>
      <c r="J245" s="782"/>
      <c r="K245" s="782"/>
      <c r="L245" s="782"/>
      <c r="M245" s="782"/>
      <c r="N245" s="782"/>
      <c r="O245" s="782"/>
      <c r="P245" s="782"/>
      <c r="Q245" s="782"/>
      <c r="R245" s="781"/>
      <c r="S245" s="783">
        <f t="shared" si="386"/>
        <v>0</v>
      </c>
      <c r="T245" s="679"/>
      <c r="U245" s="782"/>
      <c r="V245" s="782"/>
      <c r="W245" s="782"/>
      <c r="X245" s="782"/>
      <c r="Y245" s="782"/>
      <c r="Z245" s="781"/>
      <c r="AA245" s="783">
        <f t="shared" si="387"/>
        <v>0</v>
      </c>
      <c r="AB245" s="679"/>
      <c r="AC245" s="782"/>
      <c r="AD245" s="782"/>
      <c r="AE245" s="782"/>
      <c r="AF245" s="781"/>
      <c r="AG245" s="784"/>
    </row>
    <row r="246" spans="1:33" ht="24.75" customHeight="1" x14ac:dyDescent="0.25">
      <c r="A246" s="795">
        <v>6290</v>
      </c>
      <c r="B246" s="661" t="s">
        <v>217</v>
      </c>
      <c r="C246" s="613">
        <f t="shared" ref="C246:E246" si="388">SUM(C247:C250)</f>
        <v>0</v>
      </c>
      <c r="D246" s="810">
        <f t="shared" si="388"/>
        <v>0</v>
      </c>
      <c r="E246" s="796">
        <f t="shared" si="388"/>
        <v>0</v>
      </c>
      <c r="F246" s="662">
        <f>SUM(F247:F250)</f>
        <v>0</v>
      </c>
      <c r="G246" s="797">
        <f>SUM(G247:G250)</f>
        <v>0</v>
      </c>
      <c r="H246" s="797">
        <f>SUM(H247:H250)</f>
        <v>0</v>
      </c>
      <c r="I246" s="797">
        <f t="shared" ref="I246:Q246" si="389">SUM(I247:I250)</f>
        <v>0</v>
      </c>
      <c r="J246" s="797">
        <f t="shared" si="389"/>
        <v>0</v>
      </c>
      <c r="K246" s="797">
        <f t="shared" si="389"/>
        <v>0</v>
      </c>
      <c r="L246" s="797">
        <f t="shared" si="389"/>
        <v>0</v>
      </c>
      <c r="M246" s="797">
        <f t="shared" si="389"/>
        <v>0</v>
      </c>
      <c r="N246" s="797">
        <f t="shared" si="389"/>
        <v>0</v>
      </c>
      <c r="O246" s="797">
        <f t="shared" si="389"/>
        <v>0</v>
      </c>
      <c r="P246" s="797">
        <f t="shared" si="389"/>
        <v>0</v>
      </c>
      <c r="Q246" s="797">
        <f t="shared" si="389"/>
        <v>0</v>
      </c>
      <c r="R246" s="796">
        <f>SUM(R247:R250)</f>
        <v>0</v>
      </c>
      <c r="S246" s="798">
        <f t="shared" ref="S246" si="390">SUM(S247:S250)</f>
        <v>0</v>
      </c>
      <c r="T246" s="662">
        <f>SUM(T247:T250)</f>
        <v>0</v>
      </c>
      <c r="U246" s="797">
        <f t="shared" ref="U246:AA246" si="391">SUM(U247:U250)</f>
        <v>0</v>
      </c>
      <c r="V246" s="797">
        <f t="shared" si="391"/>
        <v>0</v>
      </c>
      <c r="W246" s="797">
        <f t="shared" si="391"/>
        <v>0</v>
      </c>
      <c r="X246" s="797">
        <f t="shared" si="391"/>
        <v>0</v>
      </c>
      <c r="Y246" s="797">
        <f t="shared" si="391"/>
        <v>0</v>
      </c>
      <c r="Z246" s="796">
        <f t="shared" si="391"/>
        <v>0</v>
      </c>
      <c r="AA246" s="798">
        <f t="shared" si="391"/>
        <v>0</v>
      </c>
      <c r="AB246" s="662">
        <f>SUM(AB247:AB250)</f>
        <v>0</v>
      </c>
      <c r="AC246" s="797">
        <f t="shared" ref="AC246:AF246" si="392">SUM(AC247:AC250)</f>
        <v>0</v>
      </c>
      <c r="AD246" s="797">
        <f t="shared" si="392"/>
        <v>0</v>
      </c>
      <c r="AE246" s="797">
        <f t="shared" si="392"/>
        <v>0</v>
      </c>
      <c r="AF246" s="796">
        <f t="shared" si="392"/>
        <v>0</v>
      </c>
      <c r="AG246" s="811">
        <f>SUM(AG247:AG250)</f>
        <v>0</v>
      </c>
    </row>
    <row r="247" spans="1:33" x14ac:dyDescent="0.25">
      <c r="A247" s="621">
        <v>6291</v>
      </c>
      <c r="B247" s="672" t="s">
        <v>218</v>
      </c>
      <c r="C247" s="622">
        <f t="shared" ref="C247:D250" si="393">SUM(E247,S247,AA247)</f>
        <v>0</v>
      </c>
      <c r="D247" s="673">
        <f t="shared" si="393"/>
        <v>0</v>
      </c>
      <c r="E247" s="781">
        <f t="shared" si="385"/>
        <v>0</v>
      </c>
      <c r="F247" s="679"/>
      <c r="G247" s="782"/>
      <c r="H247" s="782"/>
      <c r="I247" s="782"/>
      <c r="J247" s="782"/>
      <c r="K247" s="782"/>
      <c r="L247" s="782"/>
      <c r="M247" s="782"/>
      <c r="N247" s="782"/>
      <c r="O247" s="782"/>
      <c r="P247" s="782"/>
      <c r="Q247" s="782"/>
      <c r="R247" s="781"/>
      <c r="S247" s="783">
        <f t="shared" si="386"/>
        <v>0</v>
      </c>
      <c r="T247" s="679"/>
      <c r="U247" s="782"/>
      <c r="V247" s="782"/>
      <c r="W247" s="782"/>
      <c r="X247" s="782"/>
      <c r="Y247" s="782"/>
      <c r="Z247" s="781"/>
      <c r="AA247" s="783">
        <f t="shared" ref="AA247:AA250" si="394">SUM(AB247:AF247)</f>
        <v>0</v>
      </c>
      <c r="AB247" s="679"/>
      <c r="AC247" s="782"/>
      <c r="AD247" s="782"/>
      <c r="AE247" s="782"/>
      <c r="AF247" s="781"/>
      <c r="AG247" s="784"/>
    </row>
    <row r="248" spans="1:33" x14ac:dyDescent="0.25">
      <c r="A248" s="621">
        <v>6292</v>
      </c>
      <c r="B248" s="672" t="s">
        <v>219</v>
      </c>
      <c r="C248" s="622">
        <f t="shared" si="393"/>
        <v>0</v>
      </c>
      <c r="D248" s="673">
        <f t="shared" si="393"/>
        <v>0</v>
      </c>
      <c r="E248" s="781">
        <f t="shared" si="385"/>
        <v>0</v>
      </c>
      <c r="F248" s="679"/>
      <c r="G248" s="782"/>
      <c r="H248" s="782"/>
      <c r="I248" s="782"/>
      <c r="J248" s="782"/>
      <c r="K248" s="782"/>
      <c r="L248" s="782"/>
      <c r="M248" s="782"/>
      <c r="N248" s="782"/>
      <c r="O248" s="782"/>
      <c r="P248" s="782"/>
      <c r="Q248" s="782"/>
      <c r="R248" s="781"/>
      <c r="S248" s="783">
        <f t="shared" si="386"/>
        <v>0</v>
      </c>
      <c r="T248" s="679"/>
      <c r="U248" s="782"/>
      <c r="V248" s="782"/>
      <c r="W248" s="782"/>
      <c r="X248" s="782"/>
      <c r="Y248" s="782"/>
      <c r="Z248" s="781"/>
      <c r="AA248" s="783">
        <f t="shared" si="394"/>
        <v>0</v>
      </c>
      <c r="AB248" s="679"/>
      <c r="AC248" s="782"/>
      <c r="AD248" s="782"/>
      <c r="AE248" s="782"/>
      <c r="AF248" s="781"/>
      <c r="AG248" s="784"/>
    </row>
    <row r="249" spans="1:33" ht="78.75" customHeight="1" x14ac:dyDescent="0.25">
      <c r="A249" s="621">
        <v>6296</v>
      </c>
      <c r="B249" s="672" t="s">
        <v>220</v>
      </c>
      <c r="C249" s="622">
        <f t="shared" si="393"/>
        <v>0</v>
      </c>
      <c r="D249" s="673">
        <f t="shared" si="393"/>
        <v>0</v>
      </c>
      <c r="E249" s="781">
        <f t="shared" si="385"/>
        <v>0</v>
      </c>
      <c r="F249" s="679"/>
      <c r="G249" s="782"/>
      <c r="H249" s="782"/>
      <c r="I249" s="782"/>
      <c r="J249" s="782"/>
      <c r="K249" s="782"/>
      <c r="L249" s="782"/>
      <c r="M249" s="782"/>
      <c r="N249" s="782"/>
      <c r="O249" s="782"/>
      <c r="P249" s="782"/>
      <c r="Q249" s="782"/>
      <c r="R249" s="781"/>
      <c r="S249" s="783">
        <f t="shared" si="386"/>
        <v>0</v>
      </c>
      <c r="T249" s="679"/>
      <c r="U249" s="782"/>
      <c r="V249" s="782"/>
      <c r="W249" s="782"/>
      <c r="X249" s="782"/>
      <c r="Y249" s="782"/>
      <c r="Z249" s="781"/>
      <c r="AA249" s="783">
        <f t="shared" si="394"/>
        <v>0</v>
      </c>
      <c r="AB249" s="679"/>
      <c r="AC249" s="782"/>
      <c r="AD249" s="782"/>
      <c r="AE249" s="782"/>
      <c r="AF249" s="781"/>
      <c r="AG249" s="784"/>
    </row>
    <row r="250" spans="1:33" ht="39.75" customHeight="1" x14ac:dyDescent="0.25">
      <c r="A250" s="621">
        <v>6299</v>
      </c>
      <c r="B250" s="672" t="s">
        <v>221</v>
      </c>
      <c r="C250" s="622">
        <f t="shared" si="393"/>
        <v>0</v>
      </c>
      <c r="D250" s="673">
        <f t="shared" si="393"/>
        <v>0</v>
      </c>
      <c r="E250" s="781">
        <f t="shared" si="385"/>
        <v>0</v>
      </c>
      <c r="F250" s="679"/>
      <c r="G250" s="782"/>
      <c r="H250" s="782"/>
      <c r="I250" s="782"/>
      <c r="J250" s="782"/>
      <c r="K250" s="782"/>
      <c r="L250" s="782"/>
      <c r="M250" s="782"/>
      <c r="N250" s="782"/>
      <c r="O250" s="782"/>
      <c r="P250" s="782"/>
      <c r="Q250" s="782"/>
      <c r="R250" s="781"/>
      <c r="S250" s="783">
        <f t="shared" si="386"/>
        <v>0</v>
      </c>
      <c r="T250" s="679"/>
      <c r="U250" s="782"/>
      <c r="V250" s="782"/>
      <c r="W250" s="782"/>
      <c r="X250" s="782"/>
      <c r="Y250" s="782"/>
      <c r="Z250" s="781"/>
      <c r="AA250" s="783">
        <f t="shared" si="394"/>
        <v>0</v>
      </c>
      <c r="AB250" s="679"/>
      <c r="AC250" s="782"/>
      <c r="AD250" s="782"/>
      <c r="AE250" s="782"/>
      <c r="AF250" s="781"/>
      <c r="AG250" s="784"/>
    </row>
    <row r="251" spans="1:33" x14ac:dyDescent="0.25">
      <c r="A251" s="642">
        <v>6300</v>
      </c>
      <c r="B251" s="768" t="s">
        <v>222</v>
      </c>
      <c r="C251" s="710">
        <f t="shared" ref="C251:E251" si="395">SUM(C252,C256,C257)</f>
        <v>0</v>
      </c>
      <c r="D251" s="644">
        <f t="shared" si="395"/>
        <v>0</v>
      </c>
      <c r="E251" s="769">
        <f t="shared" si="395"/>
        <v>0</v>
      </c>
      <c r="F251" s="644">
        <f>SUM(F252,F256,F257)</f>
        <v>0</v>
      </c>
      <c r="G251" s="657">
        <f>SUM(G252,G256,G257)</f>
        <v>0</v>
      </c>
      <c r="H251" s="657">
        <f>SUM(H252,H256,H257)</f>
        <v>0</v>
      </c>
      <c r="I251" s="657">
        <f t="shared" ref="I251:Q251" si="396">SUM(I252,I256,I257)</f>
        <v>0</v>
      </c>
      <c r="J251" s="657">
        <f t="shared" si="396"/>
        <v>0</v>
      </c>
      <c r="K251" s="657">
        <f t="shared" si="396"/>
        <v>0</v>
      </c>
      <c r="L251" s="657">
        <f t="shared" si="396"/>
        <v>0</v>
      </c>
      <c r="M251" s="657">
        <f t="shared" si="396"/>
        <v>0</v>
      </c>
      <c r="N251" s="657">
        <f t="shared" si="396"/>
        <v>0</v>
      </c>
      <c r="O251" s="657">
        <f t="shared" si="396"/>
        <v>0</v>
      </c>
      <c r="P251" s="657">
        <f t="shared" si="396"/>
        <v>0</v>
      </c>
      <c r="Q251" s="657">
        <f t="shared" si="396"/>
        <v>0</v>
      </c>
      <c r="R251" s="769">
        <f>SUM(R252,R256,R257)</f>
        <v>0</v>
      </c>
      <c r="S251" s="656">
        <f t="shared" ref="S251" si="397">SUM(S252,S256,S257)</f>
        <v>0</v>
      </c>
      <c r="T251" s="644">
        <f>SUM(T252,T256,T257)</f>
        <v>0</v>
      </c>
      <c r="U251" s="657">
        <f t="shared" ref="U251:AA251" si="398">SUM(U252,U256,U257)</f>
        <v>0</v>
      </c>
      <c r="V251" s="657">
        <f t="shared" si="398"/>
        <v>0</v>
      </c>
      <c r="W251" s="657">
        <f t="shared" si="398"/>
        <v>0</v>
      </c>
      <c r="X251" s="657">
        <f t="shared" si="398"/>
        <v>0</v>
      </c>
      <c r="Y251" s="657">
        <f t="shared" si="398"/>
        <v>0</v>
      </c>
      <c r="Z251" s="769">
        <f t="shared" si="398"/>
        <v>0</v>
      </c>
      <c r="AA251" s="656">
        <f t="shared" si="398"/>
        <v>0</v>
      </c>
      <c r="AB251" s="644">
        <f>SUM(AB252,AB256,AB257)</f>
        <v>0</v>
      </c>
      <c r="AC251" s="657">
        <f t="shared" ref="AC251:AF251" si="399">SUM(AC252,AC256,AC257)</f>
        <v>0</v>
      </c>
      <c r="AD251" s="657">
        <f t="shared" si="399"/>
        <v>0</v>
      </c>
      <c r="AE251" s="657">
        <f t="shared" si="399"/>
        <v>0</v>
      </c>
      <c r="AF251" s="769">
        <f t="shared" si="399"/>
        <v>0</v>
      </c>
      <c r="AG251" s="800">
        <f>SUM(AG252,AG256,AG257)</f>
        <v>0</v>
      </c>
    </row>
    <row r="252" spans="1:33" ht="24" x14ac:dyDescent="0.25">
      <c r="A252" s="795">
        <v>6320</v>
      </c>
      <c r="B252" s="661" t="s">
        <v>223</v>
      </c>
      <c r="C252" s="613">
        <f t="shared" ref="C252" si="400">SUM(C253:C255)</f>
        <v>0</v>
      </c>
      <c r="D252" s="810">
        <f t="shared" ref="D252:E252" si="401">SUM(D253:D255)</f>
        <v>0</v>
      </c>
      <c r="E252" s="796">
        <f t="shared" si="401"/>
        <v>0</v>
      </c>
      <c r="F252" s="662">
        <f>SUM(F253:F255)</f>
        <v>0</v>
      </c>
      <c r="G252" s="797">
        <f>SUM(G253:G255)</f>
        <v>0</v>
      </c>
      <c r="H252" s="797">
        <f>SUM(H253:H255)</f>
        <v>0</v>
      </c>
      <c r="I252" s="797">
        <f t="shared" ref="I252:Q252" si="402">SUM(I253:I255)</f>
        <v>0</v>
      </c>
      <c r="J252" s="797">
        <f t="shared" si="402"/>
        <v>0</v>
      </c>
      <c r="K252" s="797">
        <f t="shared" si="402"/>
        <v>0</v>
      </c>
      <c r="L252" s="797">
        <f t="shared" si="402"/>
        <v>0</v>
      </c>
      <c r="M252" s="797">
        <f t="shared" si="402"/>
        <v>0</v>
      </c>
      <c r="N252" s="797">
        <f t="shared" si="402"/>
        <v>0</v>
      </c>
      <c r="O252" s="797">
        <f t="shared" si="402"/>
        <v>0</v>
      </c>
      <c r="P252" s="797">
        <f t="shared" si="402"/>
        <v>0</v>
      </c>
      <c r="Q252" s="797">
        <f t="shared" si="402"/>
        <v>0</v>
      </c>
      <c r="R252" s="796">
        <f>SUM(R253:R255)</f>
        <v>0</v>
      </c>
      <c r="S252" s="798">
        <f t="shared" ref="S252" si="403">SUM(S253:S255)</f>
        <v>0</v>
      </c>
      <c r="T252" s="662">
        <f>SUM(T253:T255)</f>
        <v>0</v>
      </c>
      <c r="U252" s="797">
        <f t="shared" ref="U252:AA252" si="404">SUM(U253:U255)</f>
        <v>0</v>
      </c>
      <c r="V252" s="797">
        <f t="shared" si="404"/>
        <v>0</v>
      </c>
      <c r="W252" s="797">
        <f t="shared" si="404"/>
        <v>0</v>
      </c>
      <c r="X252" s="797">
        <f t="shared" si="404"/>
        <v>0</v>
      </c>
      <c r="Y252" s="797">
        <f t="shared" si="404"/>
        <v>0</v>
      </c>
      <c r="Z252" s="796">
        <f t="shared" si="404"/>
        <v>0</v>
      </c>
      <c r="AA252" s="798">
        <f t="shared" si="404"/>
        <v>0</v>
      </c>
      <c r="AB252" s="662">
        <f>SUM(AB253:AB255)</f>
        <v>0</v>
      </c>
      <c r="AC252" s="797">
        <f t="shared" ref="AC252:AF252" si="405">SUM(AC253:AC255)</f>
        <v>0</v>
      </c>
      <c r="AD252" s="797">
        <f t="shared" si="405"/>
        <v>0</v>
      </c>
      <c r="AE252" s="797">
        <f t="shared" si="405"/>
        <v>0</v>
      </c>
      <c r="AF252" s="796">
        <f t="shared" si="405"/>
        <v>0</v>
      </c>
      <c r="AG252" s="799">
        <f>SUM(AG253:AG255)</f>
        <v>0</v>
      </c>
    </row>
    <row r="253" spans="1:33" x14ac:dyDescent="0.25">
      <c r="A253" s="621">
        <v>6322</v>
      </c>
      <c r="B253" s="672" t="s">
        <v>224</v>
      </c>
      <c r="C253" s="622">
        <f t="shared" ref="C253:D257" si="406">SUM(E253,S253,AA253)</f>
        <v>0</v>
      </c>
      <c r="D253" s="673">
        <f t="shared" si="406"/>
        <v>0</v>
      </c>
      <c r="E253" s="781">
        <f t="shared" ref="E253:E257" si="407">SUM(F253:R253)</f>
        <v>0</v>
      </c>
      <c r="F253" s="679"/>
      <c r="G253" s="782"/>
      <c r="H253" s="782"/>
      <c r="I253" s="782"/>
      <c r="J253" s="782"/>
      <c r="K253" s="782"/>
      <c r="L253" s="782"/>
      <c r="M253" s="782"/>
      <c r="N253" s="782"/>
      <c r="O253" s="782"/>
      <c r="P253" s="782"/>
      <c r="Q253" s="782"/>
      <c r="R253" s="781"/>
      <c r="S253" s="783">
        <f t="shared" ref="S253:S257" si="408">SUM(T253:Z253)</f>
        <v>0</v>
      </c>
      <c r="T253" s="679"/>
      <c r="U253" s="782"/>
      <c r="V253" s="782"/>
      <c r="W253" s="782"/>
      <c r="X253" s="782"/>
      <c r="Y253" s="782"/>
      <c r="Z253" s="781"/>
      <c r="AA253" s="783">
        <f t="shared" ref="AA253:AA257" si="409">SUM(AB253:AF253)</f>
        <v>0</v>
      </c>
      <c r="AB253" s="679"/>
      <c r="AC253" s="782"/>
      <c r="AD253" s="782"/>
      <c r="AE253" s="782"/>
      <c r="AF253" s="781"/>
      <c r="AG253" s="784"/>
    </row>
    <row r="254" spans="1:33" ht="24" x14ac:dyDescent="0.25">
      <c r="A254" s="621">
        <v>6323</v>
      </c>
      <c r="B254" s="672" t="s">
        <v>225</v>
      </c>
      <c r="C254" s="622">
        <f t="shared" si="406"/>
        <v>0</v>
      </c>
      <c r="D254" s="673">
        <f t="shared" si="406"/>
        <v>0</v>
      </c>
      <c r="E254" s="781">
        <f t="shared" si="407"/>
        <v>0</v>
      </c>
      <c r="F254" s="679"/>
      <c r="G254" s="782"/>
      <c r="H254" s="782"/>
      <c r="I254" s="782"/>
      <c r="J254" s="782"/>
      <c r="K254" s="782"/>
      <c r="L254" s="782"/>
      <c r="M254" s="782"/>
      <c r="N254" s="782"/>
      <c r="O254" s="782"/>
      <c r="P254" s="782"/>
      <c r="Q254" s="782"/>
      <c r="R254" s="781"/>
      <c r="S254" s="783">
        <f t="shared" si="408"/>
        <v>0</v>
      </c>
      <c r="T254" s="679"/>
      <c r="U254" s="782"/>
      <c r="V254" s="782"/>
      <c r="W254" s="782"/>
      <c r="X254" s="782"/>
      <c r="Y254" s="782"/>
      <c r="Z254" s="781"/>
      <c r="AA254" s="783">
        <f t="shared" si="409"/>
        <v>0</v>
      </c>
      <c r="AB254" s="679"/>
      <c r="AC254" s="782"/>
      <c r="AD254" s="782"/>
      <c r="AE254" s="782"/>
      <c r="AF254" s="781"/>
      <c r="AG254" s="784"/>
    </row>
    <row r="255" spans="1:33" x14ac:dyDescent="0.25">
      <c r="A255" s="612">
        <v>6329</v>
      </c>
      <c r="B255" s="661" t="s">
        <v>226</v>
      </c>
      <c r="C255" s="613">
        <f t="shared" si="406"/>
        <v>0</v>
      </c>
      <c r="D255" s="662">
        <f t="shared" si="406"/>
        <v>0</v>
      </c>
      <c r="E255" s="781">
        <f t="shared" si="407"/>
        <v>0</v>
      </c>
      <c r="F255" s="668"/>
      <c r="G255" s="778"/>
      <c r="H255" s="778"/>
      <c r="I255" s="778"/>
      <c r="J255" s="778"/>
      <c r="K255" s="778"/>
      <c r="L255" s="778"/>
      <c r="M255" s="778"/>
      <c r="N255" s="778"/>
      <c r="O255" s="778"/>
      <c r="P255" s="778"/>
      <c r="Q255" s="778"/>
      <c r="R255" s="777"/>
      <c r="S255" s="783">
        <f t="shared" si="408"/>
        <v>0</v>
      </c>
      <c r="T255" s="668"/>
      <c r="U255" s="778"/>
      <c r="V255" s="778"/>
      <c r="W255" s="778"/>
      <c r="X255" s="778"/>
      <c r="Y255" s="778"/>
      <c r="Z255" s="777"/>
      <c r="AA255" s="779">
        <f t="shared" si="409"/>
        <v>0</v>
      </c>
      <c r="AB255" s="668"/>
      <c r="AC255" s="778"/>
      <c r="AD255" s="778"/>
      <c r="AE255" s="778"/>
      <c r="AF255" s="777"/>
      <c r="AG255" s="780"/>
    </row>
    <row r="256" spans="1:33" ht="24" x14ac:dyDescent="0.25">
      <c r="A256" s="829">
        <v>6330</v>
      </c>
      <c r="B256" s="830" t="s">
        <v>227</v>
      </c>
      <c r="C256" s="813">
        <f t="shared" si="406"/>
        <v>0</v>
      </c>
      <c r="D256" s="810">
        <f t="shared" si="406"/>
        <v>0</v>
      </c>
      <c r="E256" s="781">
        <f t="shared" si="407"/>
        <v>0</v>
      </c>
      <c r="F256" s="814"/>
      <c r="G256" s="815"/>
      <c r="H256" s="815"/>
      <c r="I256" s="815"/>
      <c r="J256" s="815"/>
      <c r="K256" s="815"/>
      <c r="L256" s="815"/>
      <c r="M256" s="815"/>
      <c r="N256" s="815"/>
      <c r="O256" s="815"/>
      <c r="P256" s="815"/>
      <c r="Q256" s="815"/>
      <c r="R256" s="816"/>
      <c r="S256" s="783">
        <f t="shared" si="408"/>
        <v>0</v>
      </c>
      <c r="T256" s="814"/>
      <c r="U256" s="815"/>
      <c r="V256" s="815"/>
      <c r="W256" s="815"/>
      <c r="X256" s="815"/>
      <c r="Y256" s="815"/>
      <c r="Z256" s="816"/>
      <c r="AA256" s="817">
        <f t="shared" si="409"/>
        <v>0</v>
      </c>
      <c r="AB256" s="814"/>
      <c r="AC256" s="815"/>
      <c r="AD256" s="815"/>
      <c r="AE256" s="815"/>
      <c r="AF256" s="816"/>
      <c r="AG256" s="818"/>
    </row>
    <row r="257" spans="1:34" x14ac:dyDescent="0.25">
      <c r="A257" s="785">
        <v>6360</v>
      </c>
      <c r="B257" s="672" t="s">
        <v>228</v>
      </c>
      <c r="C257" s="622">
        <f t="shared" si="406"/>
        <v>0</v>
      </c>
      <c r="D257" s="673">
        <f t="shared" si="406"/>
        <v>0</v>
      </c>
      <c r="E257" s="781">
        <f t="shared" si="407"/>
        <v>0</v>
      </c>
      <c r="F257" s="679"/>
      <c r="G257" s="782"/>
      <c r="H257" s="782"/>
      <c r="I257" s="782"/>
      <c r="J257" s="782"/>
      <c r="K257" s="782"/>
      <c r="L257" s="782"/>
      <c r="M257" s="782"/>
      <c r="N257" s="782"/>
      <c r="O257" s="782"/>
      <c r="P257" s="782"/>
      <c r="Q257" s="782"/>
      <c r="R257" s="781"/>
      <c r="S257" s="783">
        <f t="shared" si="408"/>
        <v>0</v>
      </c>
      <c r="T257" s="679"/>
      <c r="U257" s="782"/>
      <c r="V257" s="782"/>
      <c r="W257" s="782"/>
      <c r="X257" s="782"/>
      <c r="Y257" s="782"/>
      <c r="Z257" s="781"/>
      <c r="AA257" s="783">
        <f t="shared" si="409"/>
        <v>0</v>
      </c>
      <c r="AB257" s="679"/>
      <c r="AC257" s="782"/>
      <c r="AD257" s="782"/>
      <c r="AE257" s="782"/>
      <c r="AF257" s="781"/>
      <c r="AG257" s="784"/>
    </row>
    <row r="258" spans="1:34" ht="36" x14ac:dyDescent="0.25">
      <c r="A258" s="642">
        <v>6400</v>
      </c>
      <c r="B258" s="768" t="s">
        <v>229</v>
      </c>
      <c r="C258" s="710">
        <f t="shared" ref="C258:E258" si="410">SUM(C259,C263)</f>
        <v>0</v>
      </c>
      <c r="D258" s="644">
        <f t="shared" si="410"/>
        <v>0</v>
      </c>
      <c r="E258" s="769">
        <f t="shared" si="410"/>
        <v>0</v>
      </c>
      <c r="F258" s="644">
        <f>SUM(F259,F263)</f>
        <v>0</v>
      </c>
      <c r="G258" s="657">
        <f>SUM(G259,G263)</f>
        <v>0</v>
      </c>
      <c r="H258" s="657">
        <f>SUM(H259,H263)</f>
        <v>0</v>
      </c>
      <c r="I258" s="657">
        <f t="shared" ref="I258:Q258" si="411">SUM(I259,I263)</f>
        <v>0</v>
      </c>
      <c r="J258" s="657">
        <f t="shared" si="411"/>
        <v>0</v>
      </c>
      <c r="K258" s="657">
        <f t="shared" si="411"/>
        <v>0</v>
      </c>
      <c r="L258" s="657">
        <f t="shared" si="411"/>
        <v>0</v>
      </c>
      <c r="M258" s="657">
        <f t="shared" si="411"/>
        <v>0</v>
      </c>
      <c r="N258" s="657">
        <f t="shared" si="411"/>
        <v>0</v>
      </c>
      <c r="O258" s="657">
        <f t="shared" si="411"/>
        <v>0</v>
      </c>
      <c r="P258" s="657">
        <f t="shared" si="411"/>
        <v>0</v>
      </c>
      <c r="Q258" s="657">
        <f t="shared" si="411"/>
        <v>0</v>
      </c>
      <c r="R258" s="769">
        <f>SUM(R259,R263)</f>
        <v>0</v>
      </c>
      <c r="S258" s="656">
        <f t="shared" ref="S258" si="412">SUM(S259,S263)</f>
        <v>0</v>
      </c>
      <c r="T258" s="644">
        <f>SUM(T259,T263)</f>
        <v>0</v>
      </c>
      <c r="U258" s="657">
        <f t="shared" ref="U258:AA258" si="413">SUM(U259,U263)</f>
        <v>0</v>
      </c>
      <c r="V258" s="657">
        <f t="shared" si="413"/>
        <v>0</v>
      </c>
      <c r="W258" s="657">
        <f t="shared" si="413"/>
        <v>0</v>
      </c>
      <c r="X258" s="657">
        <f t="shared" si="413"/>
        <v>0</v>
      </c>
      <c r="Y258" s="657">
        <f t="shared" si="413"/>
        <v>0</v>
      </c>
      <c r="Z258" s="769">
        <f t="shared" si="413"/>
        <v>0</v>
      </c>
      <c r="AA258" s="656">
        <f t="shared" si="413"/>
        <v>0</v>
      </c>
      <c r="AB258" s="644">
        <f>SUM(AB259,AB263)</f>
        <v>0</v>
      </c>
      <c r="AC258" s="657">
        <f t="shared" ref="AC258:AF258" si="414">SUM(AC259,AC263)</f>
        <v>0</v>
      </c>
      <c r="AD258" s="657">
        <f t="shared" si="414"/>
        <v>0</v>
      </c>
      <c r="AE258" s="657">
        <f t="shared" si="414"/>
        <v>0</v>
      </c>
      <c r="AF258" s="769">
        <f t="shared" si="414"/>
        <v>0</v>
      </c>
      <c r="AG258" s="800">
        <f>SUM(AG259,AG263)</f>
        <v>0</v>
      </c>
    </row>
    <row r="259" spans="1:34" ht="24" x14ac:dyDescent="0.25">
      <c r="A259" s="795">
        <v>6410</v>
      </c>
      <c r="B259" s="661" t="s">
        <v>230</v>
      </c>
      <c r="C259" s="613">
        <f t="shared" ref="C259" si="415">SUM(C260:C262)</f>
        <v>0</v>
      </c>
      <c r="D259" s="662">
        <f t="shared" ref="D259:E259" si="416">SUM(D260:D262)</f>
        <v>0</v>
      </c>
      <c r="E259" s="796">
        <f t="shared" si="416"/>
        <v>0</v>
      </c>
      <c r="F259" s="662">
        <f>SUM(F260:F262)</f>
        <v>0</v>
      </c>
      <c r="G259" s="797">
        <f>SUM(G260:G262)</f>
        <v>0</v>
      </c>
      <c r="H259" s="797">
        <f>SUM(H260:H262)</f>
        <v>0</v>
      </c>
      <c r="I259" s="797">
        <f t="shared" ref="I259:Q259" si="417">SUM(I260:I262)</f>
        <v>0</v>
      </c>
      <c r="J259" s="797">
        <f t="shared" si="417"/>
        <v>0</v>
      </c>
      <c r="K259" s="797">
        <f t="shared" si="417"/>
        <v>0</v>
      </c>
      <c r="L259" s="797">
        <f t="shared" si="417"/>
        <v>0</v>
      </c>
      <c r="M259" s="797">
        <f t="shared" si="417"/>
        <v>0</v>
      </c>
      <c r="N259" s="797">
        <f t="shared" si="417"/>
        <v>0</v>
      </c>
      <c r="O259" s="797">
        <f t="shared" si="417"/>
        <v>0</v>
      </c>
      <c r="P259" s="797">
        <f t="shared" si="417"/>
        <v>0</v>
      </c>
      <c r="Q259" s="797">
        <f t="shared" si="417"/>
        <v>0</v>
      </c>
      <c r="R259" s="796">
        <f>SUM(R260:R262)</f>
        <v>0</v>
      </c>
      <c r="S259" s="798">
        <f t="shared" ref="S259" si="418">SUM(S260:S262)</f>
        <v>0</v>
      </c>
      <c r="T259" s="662">
        <f>SUM(T260:T262)</f>
        <v>0</v>
      </c>
      <c r="U259" s="797">
        <f t="shared" ref="U259:AA259" si="419">SUM(U260:U262)</f>
        <v>0</v>
      </c>
      <c r="V259" s="797">
        <f t="shared" si="419"/>
        <v>0</v>
      </c>
      <c r="W259" s="797">
        <f t="shared" si="419"/>
        <v>0</v>
      </c>
      <c r="X259" s="797">
        <f t="shared" si="419"/>
        <v>0</v>
      </c>
      <c r="Y259" s="797">
        <f t="shared" si="419"/>
        <v>0</v>
      </c>
      <c r="Z259" s="796">
        <f t="shared" si="419"/>
        <v>0</v>
      </c>
      <c r="AA259" s="798">
        <f t="shared" si="419"/>
        <v>0</v>
      </c>
      <c r="AB259" s="662">
        <f>SUM(AB260:AB262)</f>
        <v>0</v>
      </c>
      <c r="AC259" s="797">
        <f t="shared" ref="AC259:AF259" si="420">SUM(AC260:AC262)</f>
        <v>0</v>
      </c>
      <c r="AD259" s="797">
        <f t="shared" si="420"/>
        <v>0</v>
      </c>
      <c r="AE259" s="797">
        <f t="shared" si="420"/>
        <v>0</v>
      </c>
      <c r="AF259" s="796">
        <f t="shared" si="420"/>
        <v>0</v>
      </c>
      <c r="AG259" s="807">
        <f>SUM(AG260:AG262)</f>
        <v>0</v>
      </c>
    </row>
    <row r="260" spans="1:34" x14ac:dyDescent="0.25">
      <c r="A260" s="621">
        <v>6411</v>
      </c>
      <c r="B260" s="831" t="s">
        <v>231</v>
      </c>
      <c r="C260" s="678">
        <f t="shared" ref="C260:D262" si="421">SUM(E260,S260,AA260)</f>
        <v>0</v>
      </c>
      <c r="D260" s="673">
        <f t="shared" si="421"/>
        <v>0</v>
      </c>
      <c r="E260" s="781">
        <f t="shared" ref="E260:E262" si="422">SUM(F260:R260)</f>
        <v>0</v>
      </c>
      <c r="F260" s="679"/>
      <c r="G260" s="782"/>
      <c r="H260" s="782"/>
      <c r="I260" s="782"/>
      <c r="J260" s="782"/>
      <c r="K260" s="782"/>
      <c r="L260" s="782"/>
      <c r="M260" s="782"/>
      <c r="N260" s="782"/>
      <c r="O260" s="782"/>
      <c r="P260" s="782"/>
      <c r="Q260" s="782"/>
      <c r="R260" s="781"/>
      <c r="S260" s="783">
        <f t="shared" ref="S260:S267" si="423">SUM(T260:Z260)</f>
        <v>0</v>
      </c>
      <c r="T260" s="679"/>
      <c r="U260" s="782"/>
      <c r="V260" s="782"/>
      <c r="W260" s="782"/>
      <c r="X260" s="782"/>
      <c r="Y260" s="782"/>
      <c r="Z260" s="781"/>
      <c r="AA260" s="783">
        <f t="shared" ref="AA260:AA262" si="424">SUM(AB260:AF260)</f>
        <v>0</v>
      </c>
      <c r="AB260" s="679"/>
      <c r="AC260" s="782"/>
      <c r="AD260" s="782"/>
      <c r="AE260" s="782"/>
      <c r="AF260" s="781"/>
      <c r="AG260" s="784"/>
    </row>
    <row r="261" spans="1:34" ht="46.5" customHeight="1" x14ac:dyDescent="0.25">
      <c r="A261" s="621">
        <v>6412</v>
      </c>
      <c r="B261" s="672" t="s">
        <v>232</v>
      </c>
      <c r="C261" s="622">
        <f t="shared" si="421"/>
        <v>0</v>
      </c>
      <c r="D261" s="673">
        <f t="shared" si="421"/>
        <v>0</v>
      </c>
      <c r="E261" s="781">
        <f t="shared" si="422"/>
        <v>0</v>
      </c>
      <c r="F261" s="679"/>
      <c r="G261" s="782"/>
      <c r="H261" s="782"/>
      <c r="I261" s="782"/>
      <c r="J261" s="782"/>
      <c r="K261" s="782"/>
      <c r="L261" s="782"/>
      <c r="M261" s="782"/>
      <c r="N261" s="782"/>
      <c r="O261" s="782"/>
      <c r="P261" s="782"/>
      <c r="Q261" s="782"/>
      <c r="R261" s="781"/>
      <c r="S261" s="783">
        <f t="shared" si="423"/>
        <v>0</v>
      </c>
      <c r="T261" s="679"/>
      <c r="U261" s="782"/>
      <c r="V261" s="782"/>
      <c r="W261" s="782"/>
      <c r="X261" s="782"/>
      <c r="Y261" s="782"/>
      <c r="Z261" s="781"/>
      <c r="AA261" s="783">
        <f t="shared" si="424"/>
        <v>0</v>
      </c>
      <c r="AB261" s="679"/>
      <c r="AC261" s="782"/>
      <c r="AD261" s="782"/>
      <c r="AE261" s="782"/>
      <c r="AF261" s="781"/>
      <c r="AG261" s="784"/>
    </row>
    <row r="262" spans="1:34" ht="36" x14ac:dyDescent="0.25">
      <c r="A262" s="621">
        <v>6419</v>
      </c>
      <c r="B262" s="672" t="s">
        <v>233</v>
      </c>
      <c r="C262" s="622">
        <f t="shared" si="421"/>
        <v>0</v>
      </c>
      <c r="D262" s="673">
        <f t="shared" si="421"/>
        <v>0</v>
      </c>
      <c r="E262" s="781">
        <f t="shared" si="422"/>
        <v>0</v>
      </c>
      <c r="F262" s="679"/>
      <c r="G262" s="782"/>
      <c r="H262" s="782"/>
      <c r="I262" s="782"/>
      <c r="J262" s="782"/>
      <c r="K262" s="782"/>
      <c r="L262" s="782"/>
      <c r="M262" s="782"/>
      <c r="N262" s="782"/>
      <c r="O262" s="782"/>
      <c r="P262" s="782"/>
      <c r="Q262" s="782"/>
      <c r="R262" s="781"/>
      <c r="S262" s="783">
        <f t="shared" si="423"/>
        <v>0</v>
      </c>
      <c r="T262" s="679"/>
      <c r="U262" s="782"/>
      <c r="V262" s="782"/>
      <c r="W262" s="782"/>
      <c r="X262" s="782"/>
      <c r="Y262" s="782"/>
      <c r="Z262" s="781"/>
      <c r="AA262" s="783">
        <f t="shared" si="424"/>
        <v>0</v>
      </c>
      <c r="AB262" s="679"/>
      <c r="AC262" s="782"/>
      <c r="AD262" s="782"/>
      <c r="AE262" s="782"/>
      <c r="AF262" s="781"/>
      <c r="AG262" s="784"/>
    </row>
    <row r="263" spans="1:34" ht="36" x14ac:dyDescent="0.25">
      <c r="A263" s="785">
        <v>6420</v>
      </c>
      <c r="B263" s="672" t="s">
        <v>234</v>
      </c>
      <c r="C263" s="622">
        <f t="shared" ref="C263:E263" si="425">SUM(C264:C267)</f>
        <v>0</v>
      </c>
      <c r="D263" s="673">
        <f t="shared" si="425"/>
        <v>0</v>
      </c>
      <c r="E263" s="786">
        <f t="shared" si="425"/>
        <v>0</v>
      </c>
      <c r="F263" s="673">
        <f>SUM(F264:F267)</f>
        <v>0</v>
      </c>
      <c r="G263" s="787">
        <f>SUM(G264:G267)</f>
        <v>0</v>
      </c>
      <c r="H263" s="787">
        <f>SUM(H264:H267)</f>
        <v>0</v>
      </c>
      <c r="I263" s="787">
        <f t="shared" ref="I263:Q263" si="426">SUM(I264:I267)</f>
        <v>0</v>
      </c>
      <c r="J263" s="787">
        <f t="shared" si="426"/>
        <v>0</v>
      </c>
      <c r="K263" s="787">
        <f t="shared" si="426"/>
        <v>0</v>
      </c>
      <c r="L263" s="787">
        <f t="shared" si="426"/>
        <v>0</v>
      </c>
      <c r="M263" s="787">
        <f t="shared" si="426"/>
        <v>0</v>
      </c>
      <c r="N263" s="787">
        <f t="shared" si="426"/>
        <v>0</v>
      </c>
      <c r="O263" s="787">
        <f t="shared" si="426"/>
        <v>0</v>
      </c>
      <c r="P263" s="787">
        <f t="shared" si="426"/>
        <v>0</v>
      </c>
      <c r="Q263" s="787">
        <f t="shared" si="426"/>
        <v>0</v>
      </c>
      <c r="R263" s="786">
        <f>SUM(R264:R267)</f>
        <v>0</v>
      </c>
      <c r="S263" s="788">
        <f t="shared" ref="S263" si="427">SUM(S264:S267)</f>
        <v>0</v>
      </c>
      <c r="T263" s="673">
        <f>SUM(T264:T267)</f>
        <v>0</v>
      </c>
      <c r="U263" s="787">
        <f>SUM(U264:U267)</f>
        <v>0</v>
      </c>
      <c r="V263" s="787">
        <f t="shared" ref="V263:AA263" si="428">SUM(V264:V267)</f>
        <v>0</v>
      </c>
      <c r="W263" s="787">
        <f t="shared" si="428"/>
        <v>0</v>
      </c>
      <c r="X263" s="787">
        <f t="shared" si="428"/>
        <v>0</v>
      </c>
      <c r="Y263" s="787">
        <f t="shared" si="428"/>
        <v>0</v>
      </c>
      <c r="Z263" s="786">
        <f t="shared" si="428"/>
        <v>0</v>
      </c>
      <c r="AA263" s="788">
        <f t="shared" si="428"/>
        <v>0</v>
      </c>
      <c r="AB263" s="673">
        <f>SUM(AB264:AB267)</f>
        <v>0</v>
      </c>
      <c r="AC263" s="787">
        <f t="shared" ref="AC263:AF263" si="429">SUM(AC264:AC267)</f>
        <v>0</v>
      </c>
      <c r="AD263" s="787">
        <f t="shared" si="429"/>
        <v>0</v>
      </c>
      <c r="AE263" s="787">
        <f t="shared" si="429"/>
        <v>0</v>
      </c>
      <c r="AF263" s="786">
        <f t="shared" si="429"/>
        <v>0</v>
      </c>
      <c r="AG263" s="789">
        <f>SUM(AG264:AG267)</f>
        <v>0</v>
      </c>
    </row>
    <row r="264" spans="1:34" x14ac:dyDescent="0.25">
      <c r="A264" s="621">
        <v>6421</v>
      </c>
      <c r="B264" s="672" t="s">
        <v>235</v>
      </c>
      <c r="C264" s="622">
        <f t="shared" ref="C264:D267" si="430">SUM(E264,S264,AA264)</f>
        <v>0</v>
      </c>
      <c r="D264" s="673">
        <f t="shared" si="430"/>
        <v>0</v>
      </c>
      <c r="E264" s="781">
        <f t="shared" ref="E264:E267" si="431">SUM(F264:R264)</f>
        <v>0</v>
      </c>
      <c r="F264" s="679"/>
      <c r="G264" s="782"/>
      <c r="H264" s="782"/>
      <c r="I264" s="782"/>
      <c r="J264" s="782"/>
      <c r="K264" s="782"/>
      <c r="L264" s="782"/>
      <c r="M264" s="782"/>
      <c r="N264" s="782"/>
      <c r="O264" s="782"/>
      <c r="P264" s="782"/>
      <c r="Q264" s="782"/>
      <c r="R264" s="781"/>
      <c r="S264" s="783">
        <f t="shared" si="423"/>
        <v>0</v>
      </c>
      <c r="T264" s="679"/>
      <c r="U264" s="782"/>
      <c r="V264" s="782"/>
      <c r="W264" s="782"/>
      <c r="X264" s="782"/>
      <c r="Y264" s="782"/>
      <c r="Z264" s="781"/>
      <c r="AA264" s="783">
        <f t="shared" ref="AA264:AA267" si="432">SUM(AB264:AF264)</f>
        <v>0</v>
      </c>
      <c r="AB264" s="679"/>
      <c r="AC264" s="782"/>
      <c r="AD264" s="782"/>
      <c r="AE264" s="782"/>
      <c r="AF264" s="781"/>
      <c r="AG264" s="784"/>
    </row>
    <row r="265" spans="1:34" x14ac:dyDescent="0.25">
      <c r="A265" s="621">
        <v>6422</v>
      </c>
      <c r="B265" s="672" t="s">
        <v>236</v>
      </c>
      <c r="C265" s="622">
        <f t="shared" si="430"/>
        <v>0</v>
      </c>
      <c r="D265" s="673">
        <f t="shared" si="430"/>
        <v>0</v>
      </c>
      <c r="E265" s="781">
        <f t="shared" si="431"/>
        <v>0</v>
      </c>
      <c r="F265" s="679"/>
      <c r="G265" s="782"/>
      <c r="H265" s="782"/>
      <c r="I265" s="782"/>
      <c r="J265" s="782"/>
      <c r="K265" s="782"/>
      <c r="L265" s="782"/>
      <c r="M265" s="782"/>
      <c r="N265" s="782"/>
      <c r="O265" s="782"/>
      <c r="P265" s="782"/>
      <c r="Q265" s="782"/>
      <c r="R265" s="781"/>
      <c r="S265" s="783">
        <f t="shared" si="423"/>
        <v>0</v>
      </c>
      <c r="T265" s="679"/>
      <c r="U265" s="782"/>
      <c r="V265" s="782"/>
      <c r="W265" s="782"/>
      <c r="X265" s="782"/>
      <c r="Y265" s="782"/>
      <c r="Z265" s="781"/>
      <c r="AA265" s="783">
        <f t="shared" si="432"/>
        <v>0</v>
      </c>
      <c r="AB265" s="679"/>
      <c r="AC265" s="782"/>
      <c r="AD265" s="782"/>
      <c r="AE265" s="782"/>
      <c r="AF265" s="781"/>
      <c r="AG265" s="784"/>
    </row>
    <row r="266" spans="1:34" ht="24" x14ac:dyDescent="0.25">
      <c r="A266" s="621">
        <v>6423</v>
      </c>
      <c r="B266" s="672" t="s">
        <v>237</v>
      </c>
      <c r="C266" s="622">
        <f t="shared" si="430"/>
        <v>0</v>
      </c>
      <c r="D266" s="673">
        <f t="shared" si="430"/>
        <v>0</v>
      </c>
      <c r="E266" s="781">
        <f t="shared" si="431"/>
        <v>0</v>
      </c>
      <c r="F266" s="679"/>
      <c r="G266" s="782"/>
      <c r="H266" s="782"/>
      <c r="I266" s="782"/>
      <c r="J266" s="782"/>
      <c r="K266" s="782"/>
      <c r="L266" s="782"/>
      <c r="M266" s="782"/>
      <c r="N266" s="782"/>
      <c r="O266" s="782"/>
      <c r="P266" s="782"/>
      <c r="Q266" s="782"/>
      <c r="R266" s="781"/>
      <c r="S266" s="783">
        <f t="shared" si="423"/>
        <v>0</v>
      </c>
      <c r="T266" s="679"/>
      <c r="U266" s="782"/>
      <c r="V266" s="782"/>
      <c r="W266" s="782"/>
      <c r="X266" s="782"/>
      <c r="Y266" s="782"/>
      <c r="Z266" s="781"/>
      <c r="AA266" s="783">
        <f t="shared" si="432"/>
        <v>0</v>
      </c>
      <c r="AB266" s="679"/>
      <c r="AC266" s="782"/>
      <c r="AD266" s="782"/>
      <c r="AE266" s="782"/>
      <c r="AF266" s="781"/>
      <c r="AG266" s="784"/>
    </row>
    <row r="267" spans="1:34" ht="36" x14ac:dyDescent="0.25">
      <c r="A267" s="621">
        <v>6424</v>
      </c>
      <c r="B267" s="672" t="s">
        <v>278</v>
      </c>
      <c r="C267" s="622">
        <f t="shared" si="430"/>
        <v>0</v>
      </c>
      <c r="D267" s="673">
        <f t="shared" si="430"/>
        <v>0</v>
      </c>
      <c r="E267" s="781">
        <f t="shared" si="431"/>
        <v>0</v>
      </c>
      <c r="F267" s="679"/>
      <c r="G267" s="782"/>
      <c r="H267" s="782"/>
      <c r="I267" s="782"/>
      <c r="J267" s="782"/>
      <c r="K267" s="782"/>
      <c r="L267" s="782"/>
      <c r="M267" s="782"/>
      <c r="N267" s="782"/>
      <c r="O267" s="782"/>
      <c r="P267" s="782"/>
      <c r="Q267" s="782"/>
      <c r="R267" s="781"/>
      <c r="S267" s="783">
        <f t="shared" si="423"/>
        <v>0</v>
      </c>
      <c r="T267" s="679"/>
      <c r="U267" s="782"/>
      <c r="V267" s="782"/>
      <c r="W267" s="782"/>
      <c r="X267" s="782"/>
      <c r="Y267" s="782"/>
      <c r="Z267" s="781"/>
      <c r="AA267" s="783">
        <f t="shared" si="432"/>
        <v>0</v>
      </c>
      <c r="AB267" s="679"/>
      <c r="AC267" s="782"/>
      <c r="AD267" s="782"/>
      <c r="AE267" s="782"/>
      <c r="AF267" s="781"/>
      <c r="AG267" s="784"/>
      <c r="AH267" s="832"/>
    </row>
    <row r="268" spans="1:34" ht="48.75" customHeight="1" x14ac:dyDescent="0.25">
      <c r="A268" s="833">
        <v>7000</v>
      </c>
      <c r="B268" s="834" t="s">
        <v>238</v>
      </c>
      <c r="C268" s="835">
        <f t="shared" ref="C268:E268" si="433">SUM(C269,C280)</f>
        <v>0</v>
      </c>
      <c r="D268" s="836">
        <f t="shared" si="433"/>
        <v>0</v>
      </c>
      <c r="E268" s="837">
        <f t="shared" si="433"/>
        <v>0</v>
      </c>
      <c r="F268" s="836">
        <f>SUM(F269,F280)</f>
        <v>0</v>
      </c>
      <c r="G268" s="838">
        <f>SUM(G269,G280)</f>
        <v>0</v>
      </c>
      <c r="H268" s="838">
        <f>SUM(H269,H280)</f>
        <v>0</v>
      </c>
      <c r="I268" s="838">
        <f t="shared" ref="I268:Q268" si="434">SUM(I269,I280)</f>
        <v>0</v>
      </c>
      <c r="J268" s="838">
        <f t="shared" si="434"/>
        <v>0</v>
      </c>
      <c r="K268" s="838">
        <f t="shared" si="434"/>
        <v>0</v>
      </c>
      <c r="L268" s="838">
        <f t="shared" si="434"/>
        <v>0</v>
      </c>
      <c r="M268" s="838">
        <f t="shared" si="434"/>
        <v>0</v>
      </c>
      <c r="N268" s="838">
        <f t="shared" si="434"/>
        <v>0</v>
      </c>
      <c r="O268" s="838">
        <f t="shared" si="434"/>
        <v>0</v>
      </c>
      <c r="P268" s="838">
        <f t="shared" si="434"/>
        <v>0</v>
      </c>
      <c r="Q268" s="838">
        <f t="shared" si="434"/>
        <v>0</v>
      </c>
      <c r="R268" s="837">
        <f>SUM(R269,R280)</f>
        <v>0</v>
      </c>
      <c r="S268" s="836">
        <f t="shared" ref="S268" si="435">SUM(S269,S280)</f>
        <v>0</v>
      </c>
      <c r="T268" s="836">
        <f>SUM(T269,T280)</f>
        <v>0</v>
      </c>
      <c r="U268" s="838">
        <f t="shared" ref="U268:AA268" si="436">SUM(U269,U280)</f>
        <v>0</v>
      </c>
      <c r="V268" s="838">
        <f t="shared" si="436"/>
        <v>0</v>
      </c>
      <c r="W268" s="838">
        <f t="shared" si="436"/>
        <v>0</v>
      </c>
      <c r="X268" s="838">
        <f t="shared" si="436"/>
        <v>0</v>
      </c>
      <c r="Y268" s="838">
        <f t="shared" si="436"/>
        <v>0</v>
      </c>
      <c r="Z268" s="837">
        <f t="shared" si="436"/>
        <v>0</v>
      </c>
      <c r="AA268" s="836">
        <f t="shared" si="436"/>
        <v>0</v>
      </c>
      <c r="AB268" s="836">
        <f>SUM(AB269,AB280)</f>
        <v>0</v>
      </c>
      <c r="AC268" s="839">
        <f t="shared" ref="AC268:AF268" si="437">SUM(AC269,AC280)</f>
        <v>0</v>
      </c>
      <c r="AD268" s="839">
        <f t="shared" si="437"/>
        <v>0</v>
      </c>
      <c r="AE268" s="839">
        <f t="shared" si="437"/>
        <v>0</v>
      </c>
      <c r="AF268" s="840">
        <f t="shared" si="437"/>
        <v>0</v>
      </c>
      <c r="AG268" s="841">
        <f>SUM(AG269,AG280)</f>
        <v>0</v>
      </c>
    </row>
    <row r="269" spans="1:34" ht="24" x14ac:dyDescent="0.25">
      <c r="A269" s="642">
        <v>7200</v>
      </c>
      <c r="B269" s="768" t="s">
        <v>239</v>
      </c>
      <c r="C269" s="710">
        <f t="shared" ref="C269:E269" si="438">SUM(C270,C271,C275,C276,C279)</f>
        <v>0</v>
      </c>
      <c r="D269" s="644">
        <f t="shared" si="438"/>
        <v>0</v>
      </c>
      <c r="E269" s="769">
        <f t="shared" si="438"/>
        <v>0</v>
      </c>
      <c r="F269" s="644">
        <f>SUM(F270,F271,F275,F276,F279)</f>
        <v>0</v>
      </c>
      <c r="G269" s="657">
        <f>SUM(G270,G271,G275,G276,G279)</f>
        <v>0</v>
      </c>
      <c r="H269" s="657">
        <f>SUM(H270,H271,H275,H276,H279)</f>
        <v>0</v>
      </c>
      <c r="I269" s="657">
        <f t="shared" ref="I269:Q269" si="439">SUM(I270,I271,I275,I276,I279)</f>
        <v>0</v>
      </c>
      <c r="J269" s="657">
        <f t="shared" si="439"/>
        <v>0</v>
      </c>
      <c r="K269" s="657">
        <f t="shared" si="439"/>
        <v>0</v>
      </c>
      <c r="L269" s="657">
        <f t="shared" si="439"/>
        <v>0</v>
      </c>
      <c r="M269" s="657">
        <f t="shared" si="439"/>
        <v>0</v>
      </c>
      <c r="N269" s="657">
        <f t="shared" si="439"/>
        <v>0</v>
      </c>
      <c r="O269" s="657">
        <f t="shared" si="439"/>
        <v>0</v>
      </c>
      <c r="P269" s="657">
        <f t="shared" si="439"/>
        <v>0</v>
      </c>
      <c r="Q269" s="657">
        <f t="shared" si="439"/>
        <v>0</v>
      </c>
      <c r="R269" s="769">
        <f>SUM(R270,R271,R275,R276,R279)</f>
        <v>0</v>
      </c>
      <c r="S269" s="656">
        <f t="shared" ref="S269" si="440">SUM(S270,S271,S275,S276,S279)</f>
        <v>0</v>
      </c>
      <c r="T269" s="644">
        <f>SUM(T270,T271,T275,T276,T279)</f>
        <v>0</v>
      </c>
      <c r="U269" s="657">
        <f t="shared" ref="U269:AA269" si="441">SUM(U270,U271,U275,U276,U279)</f>
        <v>0</v>
      </c>
      <c r="V269" s="657">
        <f t="shared" si="441"/>
        <v>0</v>
      </c>
      <c r="W269" s="657">
        <f t="shared" si="441"/>
        <v>0</v>
      </c>
      <c r="X269" s="657">
        <f t="shared" si="441"/>
        <v>0</v>
      </c>
      <c r="Y269" s="657">
        <f t="shared" si="441"/>
        <v>0</v>
      </c>
      <c r="Z269" s="769">
        <f t="shared" si="441"/>
        <v>0</v>
      </c>
      <c r="AA269" s="656">
        <f t="shared" si="441"/>
        <v>0</v>
      </c>
      <c r="AB269" s="644">
        <f>SUM(AB270,AB271,AB275,AB276,AB279)</f>
        <v>0</v>
      </c>
      <c r="AC269" s="657">
        <f t="shared" ref="AC269:AF269" si="442">SUM(AC270,AC271,AC275,AC276,AC279)</f>
        <v>0</v>
      </c>
      <c r="AD269" s="657">
        <f t="shared" si="442"/>
        <v>0</v>
      </c>
      <c r="AE269" s="657">
        <f t="shared" si="442"/>
        <v>0</v>
      </c>
      <c r="AF269" s="769">
        <f t="shared" si="442"/>
        <v>0</v>
      </c>
      <c r="AG269" s="770">
        <f>SUM(AG270,AG271,AG275,AG276,AG279)</f>
        <v>0</v>
      </c>
    </row>
    <row r="270" spans="1:34" ht="24" x14ac:dyDescent="0.25">
      <c r="A270" s="795">
        <v>7210</v>
      </c>
      <c r="B270" s="661" t="s">
        <v>240</v>
      </c>
      <c r="C270" s="613">
        <f t="shared" ref="C270:D275" si="443">SUM(E270,S270,AA270)</f>
        <v>0</v>
      </c>
      <c r="D270" s="662">
        <f t="shared" si="443"/>
        <v>0</v>
      </c>
      <c r="E270" s="777">
        <f t="shared" ref="E270" si="444">SUM(F270:R270)</f>
        <v>0</v>
      </c>
      <c r="F270" s="668"/>
      <c r="G270" s="778"/>
      <c r="H270" s="778"/>
      <c r="I270" s="778"/>
      <c r="J270" s="778"/>
      <c r="K270" s="778"/>
      <c r="L270" s="778"/>
      <c r="M270" s="778"/>
      <c r="N270" s="778"/>
      <c r="O270" s="778"/>
      <c r="P270" s="778"/>
      <c r="Q270" s="778"/>
      <c r="R270" s="777"/>
      <c r="S270" s="779">
        <f t="shared" ref="S270" si="445">SUM(T270:Z270)</f>
        <v>0</v>
      </c>
      <c r="T270" s="668"/>
      <c r="U270" s="778"/>
      <c r="V270" s="778"/>
      <c r="W270" s="778"/>
      <c r="X270" s="778"/>
      <c r="Y270" s="778"/>
      <c r="Z270" s="777"/>
      <c r="AA270" s="779">
        <f t="shared" ref="AA270" si="446">SUM(AB270:AF270)</f>
        <v>0</v>
      </c>
      <c r="AB270" s="668"/>
      <c r="AC270" s="778"/>
      <c r="AD270" s="778"/>
      <c r="AE270" s="778"/>
      <c r="AF270" s="777"/>
      <c r="AG270" s="780"/>
    </row>
    <row r="271" spans="1:34" s="832" customFormat="1" ht="36" x14ac:dyDescent="0.25">
      <c r="A271" s="785">
        <v>7220</v>
      </c>
      <c r="B271" s="672" t="s">
        <v>241</v>
      </c>
      <c r="C271" s="622">
        <f t="shared" ref="C271:E271" si="447">SUM(C272:C274)</f>
        <v>0</v>
      </c>
      <c r="D271" s="673">
        <f t="shared" si="447"/>
        <v>0</v>
      </c>
      <c r="E271" s="786">
        <f t="shared" si="447"/>
        <v>0</v>
      </c>
      <c r="F271" s="673">
        <f>SUM(F272:F274)</f>
        <v>0</v>
      </c>
      <c r="G271" s="787">
        <f>SUM(G272:G274)</f>
        <v>0</v>
      </c>
      <c r="H271" s="787">
        <f>SUM(H272:H274)</f>
        <v>0</v>
      </c>
      <c r="I271" s="787">
        <f t="shared" ref="I271:Q271" si="448">SUM(I272:I274)</f>
        <v>0</v>
      </c>
      <c r="J271" s="787">
        <f t="shared" si="448"/>
        <v>0</v>
      </c>
      <c r="K271" s="787">
        <f t="shared" si="448"/>
        <v>0</v>
      </c>
      <c r="L271" s="787">
        <f t="shared" si="448"/>
        <v>0</v>
      </c>
      <c r="M271" s="787">
        <f t="shared" si="448"/>
        <v>0</v>
      </c>
      <c r="N271" s="787">
        <f t="shared" si="448"/>
        <v>0</v>
      </c>
      <c r="O271" s="787">
        <f t="shared" si="448"/>
        <v>0</v>
      </c>
      <c r="P271" s="787">
        <f t="shared" si="448"/>
        <v>0</v>
      </c>
      <c r="Q271" s="787">
        <f t="shared" si="448"/>
        <v>0</v>
      </c>
      <c r="R271" s="786">
        <f>SUM(R272:R274)</f>
        <v>0</v>
      </c>
      <c r="S271" s="788">
        <f t="shared" ref="S271" si="449">SUM(S272:S274)</f>
        <v>0</v>
      </c>
      <c r="T271" s="673">
        <f>SUM(T272:T274)</f>
        <v>0</v>
      </c>
      <c r="U271" s="787">
        <f>SUM(U272:U274)</f>
        <v>0</v>
      </c>
      <c r="V271" s="787">
        <f t="shared" ref="V271:AA271" si="450">SUM(V272:V274)</f>
        <v>0</v>
      </c>
      <c r="W271" s="787">
        <f t="shared" si="450"/>
        <v>0</v>
      </c>
      <c r="X271" s="787">
        <f t="shared" si="450"/>
        <v>0</v>
      </c>
      <c r="Y271" s="787">
        <f t="shared" si="450"/>
        <v>0</v>
      </c>
      <c r="Z271" s="786">
        <f t="shared" si="450"/>
        <v>0</v>
      </c>
      <c r="AA271" s="788">
        <f t="shared" si="450"/>
        <v>0</v>
      </c>
      <c r="AB271" s="673">
        <f>SUM(AB272:AB274)</f>
        <v>0</v>
      </c>
      <c r="AC271" s="787">
        <f t="shared" ref="AC271:AF271" si="451">SUM(AC272:AC274)</f>
        <v>0</v>
      </c>
      <c r="AD271" s="787">
        <f t="shared" si="451"/>
        <v>0</v>
      </c>
      <c r="AE271" s="787">
        <f t="shared" si="451"/>
        <v>0</v>
      </c>
      <c r="AF271" s="786">
        <f t="shared" si="451"/>
        <v>0</v>
      </c>
      <c r="AG271" s="789">
        <f>SUM(AG272:AG274)</f>
        <v>0</v>
      </c>
    </row>
    <row r="272" spans="1:34" s="832" customFormat="1" ht="36" x14ac:dyDescent="0.25">
      <c r="A272" s="621">
        <v>7221</v>
      </c>
      <c r="B272" s="672" t="s">
        <v>242</v>
      </c>
      <c r="C272" s="622">
        <f t="shared" si="443"/>
        <v>0</v>
      </c>
      <c r="D272" s="673">
        <f t="shared" si="443"/>
        <v>0</v>
      </c>
      <c r="E272" s="781">
        <f t="shared" ref="E272:E275" si="452">SUM(F272:R272)</f>
        <v>0</v>
      </c>
      <c r="F272" s="679"/>
      <c r="G272" s="782"/>
      <c r="H272" s="782"/>
      <c r="I272" s="782"/>
      <c r="J272" s="782"/>
      <c r="K272" s="782"/>
      <c r="L272" s="782"/>
      <c r="M272" s="782"/>
      <c r="N272" s="782"/>
      <c r="O272" s="782"/>
      <c r="P272" s="782"/>
      <c r="Q272" s="782"/>
      <c r="R272" s="781"/>
      <c r="S272" s="783">
        <f t="shared" ref="S272:S284" si="453">SUM(T272:Z272)</f>
        <v>0</v>
      </c>
      <c r="T272" s="679"/>
      <c r="U272" s="782"/>
      <c r="V272" s="782"/>
      <c r="W272" s="782"/>
      <c r="X272" s="782"/>
      <c r="Y272" s="782"/>
      <c r="Z272" s="781"/>
      <c r="AA272" s="783">
        <f t="shared" ref="AA272:AA275" si="454">SUM(AB272:AF272)</f>
        <v>0</v>
      </c>
      <c r="AB272" s="679"/>
      <c r="AC272" s="782"/>
      <c r="AD272" s="782"/>
      <c r="AE272" s="782"/>
      <c r="AF272" s="781"/>
      <c r="AG272" s="784"/>
    </row>
    <row r="273" spans="1:33" s="832" customFormat="1" ht="36" x14ac:dyDescent="0.25">
      <c r="A273" s="621">
        <v>7222</v>
      </c>
      <c r="B273" s="672" t="s">
        <v>243</v>
      </c>
      <c r="C273" s="622">
        <f t="shared" si="443"/>
        <v>0</v>
      </c>
      <c r="D273" s="673">
        <f t="shared" si="443"/>
        <v>0</v>
      </c>
      <c r="E273" s="781">
        <f t="shared" si="452"/>
        <v>0</v>
      </c>
      <c r="F273" s="679"/>
      <c r="G273" s="782"/>
      <c r="H273" s="782"/>
      <c r="I273" s="782"/>
      <c r="J273" s="782"/>
      <c r="K273" s="782"/>
      <c r="L273" s="782"/>
      <c r="M273" s="782"/>
      <c r="N273" s="782"/>
      <c r="O273" s="782"/>
      <c r="P273" s="782"/>
      <c r="Q273" s="782"/>
      <c r="R273" s="781"/>
      <c r="S273" s="783">
        <f t="shared" si="453"/>
        <v>0</v>
      </c>
      <c r="T273" s="679"/>
      <c r="U273" s="782"/>
      <c r="V273" s="782"/>
      <c r="W273" s="782"/>
      <c r="X273" s="782"/>
      <c r="Y273" s="782"/>
      <c r="Z273" s="781"/>
      <c r="AA273" s="783">
        <f t="shared" si="454"/>
        <v>0</v>
      </c>
      <c r="AB273" s="679"/>
      <c r="AC273" s="782"/>
      <c r="AD273" s="782"/>
      <c r="AE273" s="782"/>
      <c r="AF273" s="781"/>
      <c r="AG273" s="784"/>
    </row>
    <row r="274" spans="1:33" s="832" customFormat="1" ht="36" x14ac:dyDescent="0.25">
      <c r="A274" s="612">
        <v>7223</v>
      </c>
      <c r="B274" s="661" t="s">
        <v>279</v>
      </c>
      <c r="C274" s="613">
        <f t="shared" si="443"/>
        <v>0</v>
      </c>
      <c r="D274" s="662">
        <f t="shared" si="443"/>
        <v>0</v>
      </c>
      <c r="E274" s="777">
        <f t="shared" si="452"/>
        <v>0</v>
      </c>
      <c r="F274" s="668"/>
      <c r="G274" s="778"/>
      <c r="H274" s="778"/>
      <c r="I274" s="778"/>
      <c r="J274" s="778"/>
      <c r="K274" s="778"/>
      <c r="L274" s="778"/>
      <c r="M274" s="778"/>
      <c r="N274" s="778"/>
      <c r="O274" s="778"/>
      <c r="P274" s="778"/>
      <c r="Q274" s="778"/>
      <c r="R274" s="777"/>
      <c r="S274" s="783">
        <f t="shared" si="453"/>
        <v>0</v>
      </c>
      <c r="T274" s="668"/>
      <c r="U274" s="778"/>
      <c r="V274" s="778"/>
      <c r="W274" s="778"/>
      <c r="X274" s="778"/>
      <c r="Y274" s="778"/>
      <c r="Z274" s="777"/>
      <c r="AA274" s="779">
        <f t="shared" si="454"/>
        <v>0</v>
      </c>
      <c r="AB274" s="668"/>
      <c r="AC274" s="778"/>
      <c r="AD274" s="778"/>
      <c r="AE274" s="778"/>
      <c r="AF274" s="777"/>
      <c r="AG274" s="780"/>
    </row>
    <row r="275" spans="1:33" ht="24" x14ac:dyDescent="0.25">
      <c r="A275" s="785">
        <v>7230</v>
      </c>
      <c r="B275" s="672" t="s">
        <v>244</v>
      </c>
      <c r="C275" s="622">
        <f t="shared" si="443"/>
        <v>0</v>
      </c>
      <c r="D275" s="673">
        <f t="shared" si="443"/>
        <v>0</v>
      </c>
      <c r="E275" s="781">
        <f t="shared" si="452"/>
        <v>0</v>
      </c>
      <c r="F275" s="679"/>
      <c r="G275" s="782"/>
      <c r="H275" s="782"/>
      <c r="I275" s="782"/>
      <c r="J275" s="782"/>
      <c r="K275" s="782"/>
      <c r="L275" s="782"/>
      <c r="M275" s="782"/>
      <c r="N275" s="782"/>
      <c r="O275" s="782"/>
      <c r="P275" s="782"/>
      <c r="Q275" s="782"/>
      <c r="R275" s="781"/>
      <c r="S275" s="783">
        <f t="shared" si="453"/>
        <v>0</v>
      </c>
      <c r="T275" s="679"/>
      <c r="U275" s="782"/>
      <c r="V275" s="782"/>
      <c r="W275" s="782"/>
      <c r="X275" s="782"/>
      <c r="Y275" s="782"/>
      <c r="Z275" s="781"/>
      <c r="AA275" s="783">
        <f t="shared" si="454"/>
        <v>0</v>
      </c>
      <c r="AB275" s="679"/>
      <c r="AC275" s="782"/>
      <c r="AD275" s="782"/>
      <c r="AE275" s="782"/>
      <c r="AF275" s="781"/>
      <c r="AG275" s="784"/>
    </row>
    <row r="276" spans="1:33" ht="24" x14ac:dyDescent="0.25">
      <c r="A276" s="785">
        <v>7240</v>
      </c>
      <c r="B276" s="672" t="s">
        <v>245</v>
      </c>
      <c r="C276" s="622">
        <f t="shared" ref="C276:E276" si="455">SUM(C277:C278)</f>
        <v>0</v>
      </c>
      <c r="D276" s="673">
        <f t="shared" si="455"/>
        <v>0</v>
      </c>
      <c r="E276" s="786">
        <f t="shared" si="455"/>
        <v>0</v>
      </c>
      <c r="F276" s="673">
        <f>SUM(F277:F278)</f>
        <v>0</v>
      </c>
      <c r="G276" s="787">
        <f>SUM(G277:G278)</f>
        <v>0</v>
      </c>
      <c r="H276" s="787">
        <f>SUM(H277:H278)</f>
        <v>0</v>
      </c>
      <c r="I276" s="787">
        <f t="shared" ref="I276:Q276" si="456">SUM(I277:I278)</f>
        <v>0</v>
      </c>
      <c r="J276" s="787">
        <f t="shared" si="456"/>
        <v>0</v>
      </c>
      <c r="K276" s="787">
        <f t="shared" si="456"/>
        <v>0</v>
      </c>
      <c r="L276" s="787">
        <f t="shared" si="456"/>
        <v>0</v>
      </c>
      <c r="M276" s="787">
        <f t="shared" si="456"/>
        <v>0</v>
      </c>
      <c r="N276" s="787">
        <f t="shared" si="456"/>
        <v>0</v>
      </c>
      <c r="O276" s="787">
        <f t="shared" si="456"/>
        <v>0</v>
      </c>
      <c r="P276" s="787">
        <f t="shared" si="456"/>
        <v>0</v>
      </c>
      <c r="Q276" s="787">
        <f t="shared" si="456"/>
        <v>0</v>
      </c>
      <c r="R276" s="786">
        <f>SUM(R277:R278)</f>
        <v>0</v>
      </c>
      <c r="S276" s="788">
        <f t="shared" ref="S276" si="457">SUM(S277:S278)</f>
        <v>0</v>
      </c>
      <c r="T276" s="673">
        <f>SUM(T277:T278)</f>
        <v>0</v>
      </c>
      <c r="U276" s="787">
        <f>SUM(U277:U278)</f>
        <v>0</v>
      </c>
      <c r="V276" s="787">
        <f t="shared" ref="V276:AA276" si="458">SUM(V277:V278)</f>
        <v>0</v>
      </c>
      <c r="W276" s="787">
        <f t="shared" si="458"/>
        <v>0</v>
      </c>
      <c r="X276" s="787">
        <f t="shared" si="458"/>
        <v>0</v>
      </c>
      <c r="Y276" s="787">
        <f t="shared" si="458"/>
        <v>0</v>
      </c>
      <c r="Z276" s="786">
        <f t="shared" si="458"/>
        <v>0</v>
      </c>
      <c r="AA276" s="788">
        <f t="shared" si="458"/>
        <v>0</v>
      </c>
      <c r="AB276" s="673">
        <f>SUM(AB277:AB278)</f>
        <v>0</v>
      </c>
      <c r="AC276" s="787">
        <f t="shared" ref="AC276:AF276" si="459">SUM(AC277:AC278)</f>
        <v>0</v>
      </c>
      <c r="AD276" s="787">
        <f t="shared" si="459"/>
        <v>0</v>
      </c>
      <c r="AE276" s="787">
        <f t="shared" si="459"/>
        <v>0</v>
      </c>
      <c r="AF276" s="786">
        <f t="shared" si="459"/>
        <v>0</v>
      </c>
      <c r="AG276" s="789">
        <f>SUM(AG277:AG278)</f>
        <v>0</v>
      </c>
    </row>
    <row r="277" spans="1:33" ht="48" x14ac:dyDescent="0.25">
      <c r="A277" s="621">
        <v>7245</v>
      </c>
      <c r="B277" s="672" t="s">
        <v>246</v>
      </c>
      <c r="C277" s="622">
        <f t="shared" ref="C277:D279" si="460">SUM(E277,S277,AA277)</f>
        <v>0</v>
      </c>
      <c r="D277" s="673">
        <f t="shared" si="460"/>
        <v>0</v>
      </c>
      <c r="E277" s="781">
        <f t="shared" ref="E277:E279" si="461">SUM(F277:R277)</f>
        <v>0</v>
      </c>
      <c r="F277" s="679"/>
      <c r="G277" s="782"/>
      <c r="H277" s="782"/>
      <c r="I277" s="782"/>
      <c r="J277" s="782"/>
      <c r="K277" s="782"/>
      <c r="L277" s="782"/>
      <c r="M277" s="782"/>
      <c r="N277" s="782"/>
      <c r="O277" s="782"/>
      <c r="P277" s="782"/>
      <c r="Q277" s="782"/>
      <c r="R277" s="781"/>
      <c r="S277" s="783">
        <f t="shared" si="453"/>
        <v>0</v>
      </c>
      <c r="T277" s="679"/>
      <c r="U277" s="782"/>
      <c r="V277" s="782"/>
      <c r="W277" s="782"/>
      <c r="X277" s="782"/>
      <c r="Y277" s="782"/>
      <c r="Z277" s="781"/>
      <c r="AA277" s="783">
        <f t="shared" ref="AA277:AA279" si="462">SUM(AB277:AF277)</f>
        <v>0</v>
      </c>
      <c r="AB277" s="679"/>
      <c r="AC277" s="782"/>
      <c r="AD277" s="782"/>
      <c r="AE277" s="782"/>
      <c r="AF277" s="781"/>
      <c r="AG277" s="784"/>
    </row>
    <row r="278" spans="1:33" ht="94.5" customHeight="1" x14ac:dyDescent="0.25">
      <c r="A278" s="621">
        <v>7246</v>
      </c>
      <c r="B278" s="672" t="s">
        <v>247</v>
      </c>
      <c r="C278" s="622">
        <f t="shared" si="460"/>
        <v>0</v>
      </c>
      <c r="D278" s="673">
        <f t="shared" si="460"/>
        <v>0</v>
      </c>
      <c r="E278" s="781">
        <f t="shared" si="461"/>
        <v>0</v>
      </c>
      <c r="F278" s="679"/>
      <c r="G278" s="782"/>
      <c r="H278" s="782"/>
      <c r="I278" s="782"/>
      <c r="J278" s="782"/>
      <c r="K278" s="782"/>
      <c r="L278" s="782"/>
      <c r="M278" s="782"/>
      <c r="N278" s="782"/>
      <c r="O278" s="782"/>
      <c r="P278" s="782"/>
      <c r="Q278" s="782"/>
      <c r="R278" s="781"/>
      <c r="S278" s="783">
        <f t="shared" si="453"/>
        <v>0</v>
      </c>
      <c r="T278" s="679"/>
      <c r="U278" s="782"/>
      <c r="V278" s="782"/>
      <c r="W278" s="782"/>
      <c r="X278" s="782"/>
      <c r="Y278" s="782"/>
      <c r="Z278" s="781"/>
      <c r="AA278" s="783">
        <f t="shared" si="462"/>
        <v>0</v>
      </c>
      <c r="AB278" s="679"/>
      <c r="AC278" s="782"/>
      <c r="AD278" s="782"/>
      <c r="AE278" s="782"/>
      <c r="AF278" s="781"/>
      <c r="AG278" s="784"/>
    </row>
    <row r="279" spans="1:33" ht="24" x14ac:dyDescent="0.25">
      <c r="A279" s="829">
        <v>7260</v>
      </c>
      <c r="B279" s="661" t="s">
        <v>248</v>
      </c>
      <c r="C279" s="622">
        <f t="shared" si="460"/>
        <v>0</v>
      </c>
      <c r="D279" s="673">
        <f t="shared" si="460"/>
        <v>0</v>
      </c>
      <c r="E279" s="781">
        <f t="shared" si="461"/>
        <v>0</v>
      </c>
      <c r="F279" s="668"/>
      <c r="G279" s="782"/>
      <c r="H279" s="782"/>
      <c r="I279" s="782"/>
      <c r="J279" s="782"/>
      <c r="K279" s="782"/>
      <c r="L279" s="782"/>
      <c r="M279" s="782"/>
      <c r="N279" s="782"/>
      <c r="O279" s="782"/>
      <c r="P279" s="782"/>
      <c r="Q279" s="782"/>
      <c r="R279" s="781"/>
      <c r="S279" s="783">
        <f t="shared" si="453"/>
        <v>0</v>
      </c>
      <c r="T279" s="668"/>
      <c r="U279" s="782"/>
      <c r="V279" s="782"/>
      <c r="W279" s="782"/>
      <c r="X279" s="782"/>
      <c r="Y279" s="782"/>
      <c r="Z279" s="781"/>
      <c r="AA279" s="783">
        <f t="shared" si="462"/>
        <v>0</v>
      </c>
      <c r="AB279" s="668"/>
      <c r="AC279" s="782"/>
      <c r="AD279" s="782"/>
      <c r="AE279" s="782"/>
      <c r="AF279" s="781"/>
      <c r="AG279" s="780"/>
    </row>
    <row r="280" spans="1:33" x14ac:dyDescent="0.25">
      <c r="A280" s="709">
        <v>7700</v>
      </c>
      <c r="B280" s="842" t="s">
        <v>249</v>
      </c>
      <c r="C280" s="710">
        <f t="shared" ref="C280:E280" si="463">C281</f>
        <v>0</v>
      </c>
      <c r="D280" s="843">
        <f t="shared" si="463"/>
        <v>0</v>
      </c>
      <c r="E280" s="804">
        <f t="shared" si="463"/>
        <v>0</v>
      </c>
      <c r="F280" s="844">
        <f>F281</f>
        <v>0</v>
      </c>
      <c r="G280" s="803">
        <f>SUM(G281)</f>
        <v>0</v>
      </c>
      <c r="H280" s="803">
        <f>SUM(H281)</f>
        <v>0</v>
      </c>
      <c r="I280" s="803">
        <f t="shared" ref="I280:Q280" si="464">I281</f>
        <v>0</v>
      </c>
      <c r="J280" s="803">
        <f t="shared" si="464"/>
        <v>0</v>
      </c>
      <c r="K280" s="803">
        <f t="shared" si="464"/>
        <v>0</v>
      </c>
      <c r="L280" s="803">
        <f t="shared" si="464"/>
        <v>0</v>
      </c>
      <c r="M280" s="803">
        <f t="shared" si="464"/>
        <v>0</v>
      </c>
      <c r="N280" s="803">
        <f t="shared" si="464"/>
        <v>0</v>
      </c>
      <c r="O280" s="803">
        <f t="shared" si="464"/>
        <v>0</v>
      </c>
      <c r="P280" s="803">
        <f t="shared" si="464"/>
        <v>0</v>
      </c>
      <c r="Q280" s="803">
        <f t="shared" si="464"/>
        <v>0</v>
      </c>
      <c r="R280" s="804">
        <f>R281</f>
        <v>0</v>
      </c>
      <c r="S280" s="805">
        <f t="shared" ref="S280:AG280" si="465">S281</f>
        <v>0</v>
      </c>
      <c r="T280" s="844">
        <f t="shared" si="465"/>
        <v>0</v>
      </c>
      <c r="U280" s="803">
        <f>SUM(U281)</f>
        <v>0</v>
      </c>
      <c r="V280" s="803">
        <f t="shared" si="465"/>
        <v>0</v>
      </c>
      <c r="W280" s="803">
        <f t="shared" si="465"/>
        <v>0</v>
      </c>
      <c r="X280" s="803">
        <f t="shared" si="465"/>
        <v>0</v>
      </c>
      <c r="Y280" s="803">
        <f t="shared" si="465"/>
        <v>0</v>
      </c>
      <c r="Z280" s="804">
        <f t="shared" si="465"/>
        <v>0</v>
      </c>
      <c r="AA280" s="805">
        <f t="shared" si="465"/>
        <v>0</v>
      </c>
      <c r="AB280" s="844">
        <f t="shared" si="465"/>
        <v>0</v>
      </c>
      <c r="AC280" s="803">
        <f t="shared" si="465"/>
        <v>0</v>
      </c>
      <c r="AD280" s="803">
        <f t="shared" si="465"/>
        <v>0</v>
      </c>
      <c r="AE280" s="803">
        <f t="shared" si="465"/>
        <v>0</v>
      </c>
      <c r="AF280" s="804">
        <f t="shared" si="465"/>
        <v>0</v>
      </c>
      <c r="AG280" s="845">
        <f t="shared" si="465"/>
        <v>0</v>
      </c>
    </row>
    <row r="281" spans="1:33" x14ac:dyDescent="0.25">
      <c r="A281" s="771">
        <v>7720</v>
      </c>
      <c r="B281" s="661" t="s">
        <v>250</v>
      </c>
      <c r="C281" s="613"/>
      <c r="D281" s="772">
        <f t="shared" ref="D281" si="466">SUM(F281,T281,AB281)</f>
        <v>0</v>
      </c>
      <c r="E281" s="777">
        <f t="shared" ref="E281" si="467">SUM(F281:R281)</f>
        <v>0</v>
      </c>
      <c r="F281" s="668"/>
      <c r="G281" s="778"/>
      <c r="H281" s="778"/>
      <c r="I281" s="778"/>
      <c r="J281" s="778"/>
      <c r="K281" s="778"/>
      <c r="L281" s="778"/>
      <c r="M281" s="778"/>
      <c r="N281" s="778"/>
      <c r="O281" s="778"/>
      <c r="P281" s="778"/>
      <c r="Q281" s="778"/>
      <c r="R281" s="777"/>
      <c r="S281" s="779">
        <f t="shared" si="453"/>
        <v>0</v>
      </c>
      <c r="T281" s="668"/>
      <c r="U281" s="778"/>
      <c r="V281" s="778"/>
      <c r="W281" s="778"/>
      <c r="X281" s="778"/>
      <c r="Y281" s="778"/>
      <c r="Z281" s="777"/>
      <c r="AA281" s="779">
        <f t="shared" ref="AA281" si="468">SUM(AB281:AF281)</f>
        <v>0</v>
      </c>
      <c r="AB281" s="668"/>
      <c r="AC281" s="778"/>
      <c r="AD281" s="778"/>
      <c r="AE281" s="778"/>
      <c r="AF281" s="777"/>
      <c r="AG281" s="780"/>
    </row>
    <row r="282" spans="1:33" x14ac:dyDescent="0.25">
      <c r="A282" s="831"/>
      <c r="B282" s="672" t="s">
        <v>281</v>
      </c>
      <c r="C282" s="622">
        <f t="shared" ref="C282:E282" si="469">SUM(C283:C284)</f>
        <v>0</v>
      </c>
      <c r="D282" s="673">
        <f t="shared" si="469"/>
        <v>0</v>
      </c>
      <c r="E282" s="786">
        <f t="shared" si="469"/>
        <v>0</v>
      </c>
      <c r="F282" s="673">
        <f>SUM(F283:F284)</f>
        <v>0</v>
      </c>
      <c r="G282" s="787">
        <f>SUM(G283:G284)</f>
        <v>0</v>
      </c>
      <c r="H282" s="787">
        <f>SUM(H283:H284)</f>
        <v>0</v>
      </c>
      <c r="I282" s="787">
        <f t="shared" ref="I282:Q282" si="470">SUM(I283:I284)</f>
        <v>0</v>
      </c>
      <c r="J282" s="787">
        <f t="shared" si="470"/>
        <v>0</v>
      </c>
      <c r="K282" s="787">
        <f t="shared" si="470"/>
        <v>0</v>
      </c>
      <c r="L282" s="787">
        <f t="shared" si="470"/>
        <v>0</v>
      </c>
      <c r="M282" s="787">
        <f t="shared" si="470"/>
        <v>0</v>
      </c>
      <c r="N282" s="787">
        <f t="shared" si="470"/>
        <v>0</v>
      </c>
      <c r="O282" s="787">
        <f t="shared" si="470"/>
        <v>0</v>
      </c>
      <c r="P282" s="787">
        <f t="shared" si="470"/>
        <v>0</v>
      </c>
      <c r="Q282" s="787">
        <f t="shared" si="470"/>
        <v>0</v>
      </c>
      <c r="R282" s="786">
        <f>SUM(R283:R284)</f>
        <v>0</v>
      </c>
      <c r="S282" s="788">
        <f t="shared" ref="S282" si="471">SUM(S283:S284)</f>
        <v>0</v>
      </c>
      <c r="T282" s="673">
        <f>SUM(T283:T284)</f>
        <v>0</v>
      </c>
      <c r="U282" s="787">
        <f>SUM(U283:U284)</f>
        <v>0</v>
      </c>
      <c r="V282" s="787">
        <f t="shared" ref="V282:AA282" si="472">SUM(V283:V284)</f>
        <v>0</v>
      </c>
      <c r="W282" s="787">
        <f t="shared" si="472"/>
        <v>0</v>
      </c>
      <c r="X282" s="787">
        <f t="shared" si="472"/>
        <v>0</v>
      </c>
      <c r="Y282" s="787">
        <f t="shared" si="472"/>
        <v>0</v>
      </c>
      <c r="Z282" s="786">
        <f t="shared" si="472"/>
        <v>0</v>
      </c>
      <c r="AA282" s="788">
        <f t="shared" si="472"/>
        <v>0</v>
      </c>
      <c r="AB282" s="673">
        <f>SUM(AB283:AB284)</f>
        <v>0</v>
      </c>
      <c r="AC282" s="787">
        <f t="shared" ref="AC282:AF282" si="473">SUM(AC283:AC284)</f>
        <v>0</v>
      </c>
      <c r="AD282" s="787">
        <f t="shared" si="473"/>
        <v>0</v>
      </c>
      <c r="AE282" s="787">
        <f t="shared" si="473"/>
        <v>0</v>
      </c>
      <c r="AF282" s="786">
        <f t="shared" si="473"/>
        <v>0</v>
      </c>
      <c r="AG282" s="789">
        <f>SUM(AG283:AG284)</f>
        <v>0</v>
      </c>
    </row>
    <row r="283" spans="1:33" x14ac:dyDescent="0.25">
      <c r="A283" s="831" t="s">
        <v>284</v>
      </c>
      <c r="B283" s="621" t="s">
        <v>282</v>
      </c>
      <c r="C283" s="622">
        <f t="shared" ref="C283:D284" si="474">SUM(E283,S283,AA283)</f>
        <v>0</v>
      </c>
      <c r="D283" s="673">
        <f t="shared" si="474"/>
        <v>0</v>
      </c>
      <c r="E283" s="781">
        <f t="shared" ref="E283:E284" si="475">SUM(F283:R283)</f>
        <v>0</v>
      </c>
      <c r="F283" s="679"/>
      <c r="G283" s="782"/>
      <c r="H283" s="782"/>
      <c r="I283" s="782"/>
      <c r="J283" s="782"/>
      <c r="K283" s="782"/>
      <c r="L283" s="782"/>
      <c r="M283" s="782"/>
      <c r="N283" s="782"/>
      <c r="O283" s="782"/>
      <c r="P283" s="782"/>
      <c r="Q283" s="782"/>
      <c r="R283" s="781"/>
      <c r="S283" s="783">
        <f t="shared" si="453"/>
        <v>0</v>
      </c>
      <c r="T283" s="679"/>
      <c r="U283" s="782"/>
      <c r="V283" s="782"/>
      <c r="W283" s="782"/>
      <c r="X283" s="782"/>
      <c r="Y283" s="782"/>
      <c r="Z283" s="781"/>
      <c r="AA283" s="783">
        <f t="shared" ref="AA283:AA284" si="476">SUM(AB283:AF283)</f>
        <v>0</v>
      </c>
      <c r="AB283" s="679"/>
      <c r="AC283" s="782"/>
      <c r="AD283" s="782"/>
      <c r="AE283" s="782"/>
      <c r="AF283" s="781"/>
      <c r="AG283" s="784"/>
    </row>
    <row r="284" spans="1:33" ht="24" x14ac:dyDescent="0.25">
      <c r="A284" s="831" t="s">
        <v>285</v>
      </c>
      <c r="B284" s="846" t="s">
        <v>283</v>
      </c>
      <c r="C284" s="613">
        <f t="shared" si="474"/>
        <v>0</v>
      </c>
      <c r="D284" s="662">
        <f t="shared" si="474"/>
        <v>0</v>
      </c>
      <c r="E284" s="777">
        <f t="shared" si="475"/>
        <v>0</v>
      </c>
      <c r="F284" s="668"/>
      <c r="G284" s="778"/>
      <c r="H284" s="778"/>
      <c r="I284" s="778"/>
      <c r="J284" s="778"/>
      <c r="K284" s="778"/>
      <c r="L284" s="778"/>
      <c r="M284" s="778"/>
      <c r="N284" s="778"/>
      <c r="O284" s="778"/>
      <c r="P284" s="778"/>
      <c r="Q284" s="778"/>
      <c r="R284" s="777"/>
      <c r="S284" s="779">
        <f t="shared" si="453"/>
        <v>0</v>
      </c>
      <c r="T284" s="668"/>
      <c r="U284" s="778"/>
      <c r="V284" s="778"/>
      <c r="W284" s="778"/>
      <c r="X284" s="778"/>
      <c r="Y284" s="778"/>
      <c r="Z284" s="777"/>
      <c r="AA284" s="779">
        <f t="shared" si="476"/>
        <v>0</v>
      </c>
      <c r="AB284" s="668"/>
      <c r="AC284" s="778"/>
      <c r="AD284" s="778"/>
      <c r="AE284" s="778"/>
      <c r="AF284" s="777"/>
      <c r="AG284" s="780"/>
    </row>
    <row r="285" spans="1:33" x14ac:dyDescent="0.25">
      <c r="A285" s="847"/>
      <c r="B285" s="848" t="s">
        <v>251</v>
      </c>
      <c r="C285" s="849">
        <f t="shared" ref="C285:E285" si="477">SUM(C282,C268,C230,C195,C187,C173,C75,C53)</f>
        <v>3316</v>
      </c>
      <c r="D285" s="850">
        <f t="shared" si="477"/>
        <v>0</v>
      </c>
      <c r="E285" s="851">
        <f t="shared" si="477"/>
        <v>656</v>
      </c>
      <c r="F285" s="850">
        <f>SUM(F282,F268,F230,F195,F187,F173,F75,F53)</f>
        <v>0</v>
      </c>
      <c r="G285" s="852">
        <f>SUM(G282,G268,G230,G195,G187,G173,G75,G53)</f>
        <v>656</v>
      </c>
      <c r="H285" s="852">
        <f>SUM(H282,H268,H230,H195,H187,H173,H75,H53)</f>
        <v>0</v>
      </c>
      <c r="I285" s="852">
        <f t="shared" ref="I285:Q285" si="478">SUM(I282,I268,I230,I195,I187,I173,I75,I53)</f>
        <v>0</v>
      </c>
      <c r="J285" s="852">
        <f t="shared" si="478"/>
        <v>0</v>
      </c>
      <c r="K285" s="852">
        <f t="shared" si="478"/>
        <v>0</v>
      </c>
      <c r="L285" s="852">
        <f t="shared" si="478"/>
        <v>0</v>
      </c>
      <c r="M285" s="852">
        <f t="shared" si="478"/>
        <v>0</v>
      </c>
      <c r="N285" s="852">
        <f t="shared" si="478"/>
        <v>0</v>
      </c>
      <c r="O285" s="852">
        <f t="shared" si="478"/>
        <v>0</v>
      </c>
      <c r="P285" s="852">
        <f t="shared" si="478"/>
        <v>0</v>
      </c>
      <c r="Q285" s="852">
        <f t="shared" si="478"/>
        <v>0</v>
      </c>
      <c r="R285" s="851">
        <f>SUM(R282,R268,R230,R195,R187,R173,R75,R53)</f>
        <v>0</v>
      </c>
      <c r="S285" s="853">
        <f t="shared" ref="S285" si="479">SUM(S282,S268,S230,S195,S187,S173,S75,S53)</f>
        <v>2660</v>
      </c>
      <c r="T285" s="850">
        <f>SUM(T282,T268,T230,T195,T187,T173,T75,T53)</f>
        <v>0</v>
      </c>
      <c r="U285" s="852">
        <f>SUM(U282,U268,U230,U195,U187,U173,U75,U53)</f>
        <v>2660</v>
      </c>
      <c r="V285" s="852">
        <f t="shared" ref="V285:AA285" si="480">SUM(V282,V268,V230,V195,V187,V173,V75,V53)</f>
        <v>0</v>
      </c>
      <c r="W285" s="852">
        <f t="shared" si="480"/>
        <v>0</v>
      </c>
      <c r="X285" s="852">
        <f t="shared" si="480"/>
        <v>0</v>
      </c>
      <c r="Y285" s="852">
        <f t="shared" si="480"/>
        <v>0</v>
      </c>
      <c r="Z285" s="851">
        <f t="shared" si="480"/>
        <v>0</v>
      </c>
      <c r="AA285" s="853">
        <f t="shared" si="480"/>
        <v>0</v>
      </c>
      <c r="AB285" s="850">
        <f>SUM(AB282,AB268,AB230,AB195,AB187,AB173,AB75,AB53)</f>
        <v>0</v>
      </c>
      <c r="AC285" s="852">
        <f t="shared" ref="AC285:AF285" si="481">SUM(AC282,AC268,AC230,AC195,AC187,AC173,AC75,AC53)</f>
        <v>0</v>
      </c>
      <c r="AD285" s="852">
        <f t="shared" si="481"/>
        <v>0</v>
      </c>
      <c r="AE285" s="852">
        <f t="shared" si="481"/>
        <v>0</v>
      </c>
      <c r="AF285" s="851">
        <f t="shared" si="481"/>
        <v>0</v>
      </c>
      <c r="AG285" s="770">
        <f>SUM(AG282,AG268,AG230,AG195,AG187,AG173,AG75,AG53)</f>
        <v>0</v>
      </c>
    </row>
    <row r="286" spans="1:33" ht="3" customHeight="1" x14ac:dyDescent="0.25">
      <c r="A286" s="847"/>
      <c r="B286" s="847"/>
      <c r="C286" s="704"/>
      <c r="D286" s="820"/>
      <c r="E286" s="821"/>
      <c r="F286" s="820"/>
      <c r="G286" s="822"/>
      <c r="H286" s="822"/>
      <c r="I286" s="822"/>
      <c r="J286" s="822"/>
      <c r="K286" s="822"/>
      <c r="L286" s="822"/>
      <c r="M286" s="822"/>
      <c r="N286" s="822"/>
      <c r="O286" s="822"/>
      <c r="P286" s="822"/>
      <c r="Q286" s="822"/>
      <c r="R286" s="821"/>
      <c r="S286" s="823"/>
      <c r="T286" s="820"/>
      <c r="U286" s="822"/>
      <c r="V286" s="822"/>
      <c r="W286" s="822"/>
      <c r="X286" s="822"/>
      <c r="Y286" s="822"/>
      <c r="Z286" s="821"/>
      <c r="AA286" s="823"/>
      <c r="AB286" s="820"/>
      <c r="AC286" s="822"/>
      <c r="AD286" s="822"/>
      <c r="AE286" s="822"/>
      <c r="AF286" s="821"/>
      <c r="AG286" s="770"/>
    </row>
    <row r="287" spans="1:33" s="594" customFormat="1" x14ac:dyDescent="0.25">
      <c r="A287" s="980" t="s">
        <v>252</v>
      </c>
      <c r="B287" s="981"/>
      <c r="C287" s="854">
        <f t="shared" ref="C287:E287" si="482">SUM(C25,C26,C42)-C51</f>
        <v>0</v>
      </c>
      <c r="D287" s="855">
        <f t="shared" si="482"/>
        <v>0</v>
      </c>
      <c r="E287" s="856">
        <f t="shared" si="482"/>
        <v>0</v>
      </c>
      <c r="F287" s="855">
        <f>SUM(F25,F26,F42)-F51</f>
        <v>0</v>
      </c>
      <c r="G287" s="857">
        <f>SUM(G25,G26,G42)-G51</f>
        <v>0</v>
      </c>
      <c r="H287" s="857">
        <f>SUM(H25,H26,H42)-H51</f>
        <v>0</v>
      </c>
      <c r="I287" s="857">
        <f t="shared" ref="I287:Q287" si="483">SUM(I25,I26,I42)-I51</f>
        <v>0</v>
      </c>
      <c r="J287" s="857">
        <f t="shared" si="483"/>
        <v>0</v>
      </c>
      <c r="K287" s="857">
        <f t="shared" si="483"/>
        <v>0</v>
      </c>
      <c r="L287" s="857">
        <f t="shared" si="483"/>
        <v>0</v>
      </c>
      <c r="M287" s="857">
        <f t="shared" si="483"/>
        <v>0</v>
      </c>
      <c r="N287" s="857">
        <f t="shared" si="483"/>
        <v>0</v>
      </c>
      <c r="O287" s="857">
        <f t="shared" si="483"/>
        <v>0</v>
      </c>
      <c r="P287" s="857">
        <f t="shared" si="483"/>
        <v>0</v>
      </c>
      <c r="Q287" s="857">
        <f t="shared" si="483"/>
        <v>0</v>
      </c>
      <c r="R287" s="856">
        <f>SUM(R25,R26,R42)-R51</f>
        <v>0</v>
      </c>
      <c r="S287" s="858">
        <f t="shared" ref="S287" si="484">SUM(S25,S26,S42)-S51</f>
        <v>0</v>
      </c>
      <c r="T287" s="855">
        <f>SUM(T25,T26,T42)-T51</f>
        <v>0</v>
      </c>
      <c r="U287" s="857">
        <f>SUM(U25,U26,U42)-U51</f>
        <v>0</v>
      </c>
      <c r="V287" s="857">
        <f t="shared" ref="V287:Z287" si="485">SUM(V25,V26,V42)-V51</f>
        <v>0</v>
      </c>
      <c r="W287" s="857">
        <f t="shared" si="485"/>
        <v>0</v>
      </c>
      <c r="X287" s="857">
        <f t="shared" si="485"/>
        <v>0</v>
      </c>
      <c r="Y287" s="857">
        <f t="shared" si="485"/>
        <v>0</v>
      </c>
      <c r="Z287" s="856">
        <f t="shared" si="485"/>
        <v>0</v>
      </c>
      <c r="AA287" s="858">
        <f>(AA27+AA43)-AA51</f>
        <v>0</v>
      </c>
      <c r="AB287" s="855">
        <f>(AB27+AB43)-AB51</f>
        <v>0</v>
      </c>
      <c r="AC287" s="857">
        <f t="shared" ref="AC287:AF287" si="486">SUM(AC25,AC26,AC42)-AC51</f>
        <v>0</v>
      </c>
      <c r="AD287" s="857">
        <f t="shared" si="486"/>
        <v>0</v>
      </c>
      <c r="AE287" s="857">
        <f t="shared" si="486"/>
        <v>0</v>
      </c>
      <c r="AF287" s="856">
        <f t="shared" si="486"/>
        <v>0</v>
      </c>
      <c r="AG287" s="859">
        <f>AG45-AG51</f>
        <v>0</v>
      </c>
    </row>
    <row r="288" spans="1:33" ht="3" customHeight="1" x14ac:dyDescent="0.25">
      <c r="A288" s="860"/>
      <c r="B288" s="860"/>
      <c r="C288" s="704"/>
      <c r="D288" s="820"/>
      <c r="E288" s="821"/>
      <c r="F288" s="820"/>
      <c r="G288" s="822"/>
      <c r="H288" s="822"/>
      <c r="I288" s="822"/>
      <c r="J288" s="822"/>
      <c r="K288" s="822"/>
      <c r="L288" s="822"/>
      <c r="M288" s="822"/>
      <c r="N288" s="822"/>
      <c r="O288" s="822"/>
      <c r="P288" s="822"/>
      <c r="Q288" s="822"/>
      <c r="R288" s="821"/>
      <c r="S288" s="823"/>
      <c r="T288" s="820"/>
      <c r="U288" s="822"/>
      <c r="V288" s="822"/>
      <c r="W288" s="822"/>
      <c r="X288" s="822"/>
      <c r="Y288" s="822"/>
      <c r="Z288" s="821"/>
      <c r="AA288" s="823"/>
      <c r="AB288" s="820"/>
      <c r="AC288" s="822"/>
      <c r="AD288" s="822"/>
      <c r="AE288" s="822"/>
      <c r="AF288" s="821"/>
      <c r="AG288" s="770"/>
    </row>
    <row r="289" spans="1:33" s="594" customFormat="1" x14ac:dyDescent="0.25">
      <c r="A289" s="980" t="s">
        <v>253</v>
      </c>
      <c r="B289" s="981"/>
      <c r="C289" s="854">
        <f t="shared" ref="C289:AG289" si="487">SUM(C290,C292)-C300+C302</f>
        <v>0</v>
      </c>
      <c r="D289" s="855">
        <f t="shared" si="487"/>
        <v>0</v>
      </c>
      <c r="E289" s="856">
        <f t="shared" si="487"/>
        <v>0</v>
      </c>
      <c r="F289" s="855">
        <f t="shared" si="487"/>
        <v>0</v>
      </c>
      <c r="G289" s="857">
        <f t="shared" si="487"/>
        <v>0</v>
      </c>
      <c r="H289" s="857">
        <f t="shared" si="487"/>
        <v>0</v>
      </c>
      <c r="I289" s="857">
        <f t="shared" si="487"/>
        <v>0</v>
      </c>
      <c r="J289" s="857">
        <f t="shared" si="487"/>
        <v>0</v>
      </c>
      <c r="K289" s="857">
        <f t="shared" si="487"/>
        <v>0</v>
      </c>
      <c r="L289" s="857">
        <f t="shared" si="487"/>
        <v>0</v>
      </c>
      <c r="M289" s="857">
        <f t="shared" si="487"/>
        <v>0</v>
      </c>
      <c r="N289" s="857">
        <f t="shared" si="487"/>
        <v>0</v>
      </c>
      <c r="O289" s="857">
        <f t="shared" si="487"/>
        <v>0</v>
      </c>
      <c r="P289" s="857">
        <f t="shared" si="487"/>
        <v>0</v>
      </c>
      <c r="Q289" s="857">
        <f t="shared" si="487"/>
        <v>0</v>
      </c>
      <c r="R289" s="856">
        <f t="shared" si="487"/>
        <v>0</v>
      </c>
      <c r="S289" s="858">
        <f t="shared" si="487"/>
        <v>0</v>
      </c>
      <c r="T289" s="855">
        <f t="shared" si="487"/>
        <v>0</v>
      </c>
      <c r="U289" s="857">
        <f t="shared" si="487"/>
        <v>0</v>
      </c>
      <c r="V289" s="857">
        <f t="shared" si="487"/>
        <v>0</v>
      </c>
      <c r="W289" s="857">
        <f t="shared" si="487"/>
        <v>0</v>
      </c>
      <c r="X289" s="857">
        <f t="shared" si="487"/>
        <v>0</v>
      </c>
      <c r="Y289" s="857">
        <f t="shared" si="487"/>
        <v>0</v>
      </c>
      <c r="Z289" s="856">
        <f t="shared" si="487"/>
        <v>0</v>
      </c>
      <c r="AA289" s="858">
        <f t="shared" si="487"/>
        <v>0</v>
      </c>
      <c r="AB289" s="855">
        <f t="shared" si="487"/>
        <v>0</v>
      </c>
      <c r="AC289" s="857">
        <f t="shared" si="487"/>
        <v>0</v>
      </c>
      <c r="AD289" s="857">
        <f t="shared" si="487"/>
        <v>0</v>
      </c>
      <c r="AE289" s="857">
        <f t="shared" si="487"/>
        <v>0</v>
      </c>
      <c r="AF289" s="856">
        <f t="shared" si="487"/>
        <v>0</v>
      </c>
      <c r="AG289" s="859">
        <f t="shared" si="487"/>
        <v>0</v>
      </c>
    </row>
    <row r="290" spans="1:33" s="594" customFormat="1" x14ac:dyDescent="0.25">
      <c r="A290" s="861" t="s">
        <v>254</v>
      </c>
      <c r="B290" s="861" t="s">
        <v>255</v>
      </c>
      <c r="C290" s="862">
        <f t="shared" ref="C290:AG290" si="488">C22-C282</f>
        <v>0</v>
      </c>
      <c r="D290" s="855">
        <f t="shared" si="488"/>
        <v>0</v>
      </c>
      <c r="E290" s="856">
        <f t="shared" si="488"/>
        <v>0</v>
      </c>
      <c r="F290" s="855">
        <f t="shared" si="488"/>
        <v>0</v>
      </c>
      <c r="G290" s="857">
        <f>G22-G282</f>
        <v>0</v>
      </c>
      <c r="H290" s="857">
        <f>H22-H282</f>
        <v>0</v>
      </c>
      <c r="I290" s="857">
        <f t="shared" si="488"/>
        <v>0</v>
      </c>
      <c r="J290" s="857">
        <f t="shared" si="488"/>
        <v>0</v>
      </c>
      <c r="K290" s="857">
        <f t="shared" si="488"/>
        <v>0</v>
      </c>
      <c r="L290" s="857">
        <f t="shared" si="488"/>
        <v>0</v>
      </c>
      <c r="M290" s="857">
        <f t="shared" si="488"/>
        <v>0</v>
      </c>
      <c r="N290" s="857">
        <f t="shared" si="488"/>
        <v>0</v>
      </c>
      <c r="O290" s="857">
        <f t="shared" si="488"/>
        <v>0</v>
      </c>
      <c r="P290" s="857">
        <f t="shared" si="488"/>
        <v>0</v>
      </c>
      <c r="Q290" s="857">
        <f t="shared" si="488"/>
        <v>0</v>
      </c>
      <c r="R290" s="856">
        <f t="shared" si="488"/>
        <v>0</v>
      </c>
      <c r="S290" s="858">
        <f t="shared" si="488"/>
        <v>0</v>
      </c>
      <c r="T290" s="855">
        <f t="shared" si="488"/>
        <v>0</v>
      </c>
      <c r="U290" s="857">
        <f>U22-U282</f>
        <v>0</v>
      </c>
      <c r="V290" s="857">
        <f t="shared" si="488"/>
        <v>0</v>
      </c>
      <c r="W290" s="857">
        <f t="shared" si="488"/>
        <v>0</v>
      </c>
      <c r="X290" s="857">
        <f t="shared" si="488"/>
        <v>0</v>
      </c>
      <c r="Y290" s="857">
        <f t="shared" si="488"/>
        <v>0</v>
      </c>
      <c r="Z290" s="856">
        <f t="shared" si="488"/>
        <v>0</v>
      </c>
      <c r="AA290" s="858">
        <f t="shared" si="488"/>
        <v>0</v>
      </c>
      <c r="AB290" s="855">
        <f t="shared" si="488"/>
        <v>0</v>
      </c>
      <c r="AC290" s="857">
        <f t="shared" si="488"/>
        <v>0</v>
      </c>
      <c r="AD290" s="857">
        <f t="shared" si="488"/>
        <v>0</v>
      </c>
      <c r="AE290" s="857">
        <f t="shared" si="488"/>
        <v>0</v>
      </c>
      <c r="AF290" s="856">
        <f t="shared" si="488"/>
        <v>0</v>
      </c>
      <c r="AG290" s="859">
        <f t="shared" si="488"/>
        <v>0</v>
      </c>
    </row>
    <row r="291" spans="1:33" ht="3" customHeight="1" x14ac:dyDescent="0.25">
      <c r="A291" s="847"/>
      <c r="B291" s="847"/>
      <c r="C291" s="704"/>
      <c r="D291" s="820"/>
      <c r="E291" s="821"/>
      <c r="F291" s="820"/>
      <c r="G291" s="822"/>
      <c r="H291" s="822"/>
      <c r="I291" s="822"/>
      <c r="J291" s="822"/>
      <c r="K291" s="822"/>
      <c r="L291" s="822"/>
      <c r="M291" s="822"/>
      <c r="N291" s="822"/>
      <c r="O291" s="822"/>
      <c r="P291" s="822"/>
      <c r="Q291" s="822"/>
      <c r="R291" s="821"/>
      <c r="S291" s="823"/>
      <c r="T291" s="820"/>
      <c r="U291" s="822"/>
      <c r="V291" s="822"/>
      <c r="W291" s="822"/>
      <c r="X291" s="822"/>
      <c r="Y291" s="822"/>
      <c r="Z291" s="821"/>
      <c r="AA291" s="823"/>
      <c r="AB291" s="820"/>
      <c r="AC291" s="822"/>
      <c r="AD291" s="822"/>
      <c r="AE291" s="822"/>
      <c r="AF291" s="821"/>
      <c r="AG291" s="770"/>
    </row>
    <row r="292" spans="1:33" s="594" customFormat="1" x14ac:dyDescent="0.25">
      <c r="A292" s="863" t="s">
        <v>256</v>
      </c>
      <c r="B292" s="863" t="s">
        <v>257</v>
      </c>
      <c r="C292" s="854">
        <f t="shared" ref="C292:AG292" si="489">SUM(C293,C295,C297)-SUM(C294,C296,C298)</f>
        <v>0</v>
      </c>
      <c r="D292" s="855">
        <f t="shared" si="489"/>
        <v>0</v>
      </c>
      <c r="E292" s="856">
        <f t="shared" si="489"/>
        <v>0</v>
      </c>
      <c r="F292" s="855">
        <f t="shared" si="489"/>
        <v>0</v>
      </c>
      <c r="G292" s="857">
        <f t="shared" si="489"/>
        <v>0</v>
      </c>
      <c r="H292" s="857">
        <f t="shared" si="489"/>
        <v>0</v>
      </c>
      <c r="I292" s="857">
        <f t="shared" si="489"/>
        <v>0</v>
      </c>
      <c r="J292" s="857">
        <f t="shared" si="489"/>
        <v>0</v>
      </c>
      <c r="K292" s="857">
        <f t="shared" si="489"/>
        <v>0</v>
      </c>
      <c r="L292" s="857">
        <f t="shared" si="489"/>
        <v>0</v>
      </c>
      <c r="M292" s="857">
        <f t="shared" si="489"/>
        <v>0</v>
      </c>
      <c r="N292" s="857">
        <f t="shared" si="489"/>
        <v>0</v>
      </c>
      <c r="O292" s="857">
        <f t="shared" si="489"/>
        <v>0</v>
      </c>
      <c r="P292" s="857">
        <f t="shared" si="489"/>
        <v>0</v>
      </c>
      <c r="Q292" s="857">
        <f t="shared" si="489"/>
        <v>0</v>
      </c>
      <c r="R292" s="856">
        <f t="shared" si="489"/>
        <v>0</v>
      </c>
      <c r="S292" s="858">
        <f t="shared" si="489"/>
        <v>0</v>
      </c>
      <c r="T292" s="855">
        <f t="shared" si="489"/>
        <v>0</v>
      </c>
      <c r="U292" s="857">
        <f t="shared" si="489"/>
        <v>0</v>
      </c>
      <c r="V292" s="857">
        <f t="shared" si="489"/>
        <v>0</v>
      </c>
      <c r="W292" s="857">
        <f t="shared" si="489"/>
        <v>0</v>
      </c>
      <c r="X292" s="857">
        <f t="shared" si="489"/>
        <v>0</v>
      </c>
      <c r="Y292" s="857">
        <f t="shared" si="489"/>
        <v>0</v>
      </c>
      <c r="Z292" s="856">
        <f t="shared" si="489"/>
        <v>0</v>
      </c>
      <c r="AA292" s="858">
        <f t="shared" si="489"/>
        <v>0</v>
      </c>
      <c r="AB292" s="855">
        <f t="shared" si="489"/>
        <v>0</v>
      </c>
      <c r="AC292" s="857">
        <f t="shared" si="489"/>
        <v>0</v>
      </c>
      <c r="AD292" s="857">
        <f t="shared" si="489"/>
        <v>0</v>
      </c>
      <c r="AE292" s="857">
        <f t="shared" si="489"/>
        <v>0</v>
      </c>
      <c r="AF292" s="856">
        <f t="shared" si="489"/>
        <v>0</v>
      </c>
      <c r="AG292" s="859">
        <f t="shared" si="489"/>
        <v>0</v>
      </c>
    </row>
    <row r="293" spans="1:33" x14ac:dyDescent="0.25">
      <c r="A293" s="864" t="s">
        <v>258</v>
      </c>
      <c r="B293" s="723" t="s">
        <v>259</v>
      </c>
      <c r="C293" s="705">
        <f t="shared" ref="C293:D298" si="490">SUM(E293,S293,AA293)</f>
        <v>0</v>
      </c>
      <c r="D293" s="686">
        <f t="shared" si="490"/>
        <v>0</v>
      </c>
      <c r="E293" s="865">
        <f>SUM(F293:R293)</f>
        <v>0</v>
      </c>
      <c r="F293" s="692"/>
      <c r="G293" s="866"/>
      <c r="H293" s="866"/>
      <c r="I293" s="866"/>
      <c r="J293" s="866"/>
      <c r="K293" s="866"/>
      <c r="L293" s="866"/>
      <c r="M293" s="866"/>
      <c r="N293" s="866"/>
      <c r="O293" s="866"/>
      <c r="P293" s="866"/>
      <c r="Q293" s="866"/>
      <c r="R293" s="865"/>
      <c r="S293" s="867">
        <f t="shared" ref="S293:S298" si="491">SUM(T293:Z293)</f>
        <v>0</v>
      </c>
      <c r="T293" s="692"/>
      <c r="U293" s="866"/>
      <c r="V293" s="866"/>
      <c r="W293" s="866"/>
      <c r="X293" s="866"/>
      <c r="Y293" s="866"/>
      <c r="Z293" s="865"/>
      <c r="AA293" s="867">
        <f t="shared" ref="AA293:AA298" si="492">SUM(AB293:AF293)</f>
        <v>0</v>
      </c>
      <c r="AB293" s="692"/>
      <c r="AC293" s="866"/>
      <c r="AD293" s="866"/>
      <c r="AE293" s="866"/>
      <c r="AF293" s="865"/>
      <c r="AG293" s="868"/>
    </row>
    <row r="294" spans="1:33" ht="24" x14ac:dyDescent="0.25">
      <c r="A294" s="831" t="s">
        <v>260</v>
      </c>
      <c r="B294" s="620" t="s">
        <v>261</v>
      </c>
      <c r="C294" s="622">
        <f t="shared" si="490"/>
        <v>0</v>
      </c>
      <c r="D294" s="673">
        <f t="shared" si="490"/>
        <v>0</v>
      </c>
      <c r="E294" s="781">
        <f t="shared" ref="E294:E302" si="493">SUM(F294:R294)</f>
        <v>0</v>
      </c>
      <c r="F294" s="679"/>
      <c r="G294" s="782"/>
      <c r="H294" s="782"/>
      <c r="I294" s="782"/>
      <c r="J294" s="782"/>
      <c r="K294" s="782"/>
      <c r="L294" s="782"/>
      <c r="M294" s="782"/>
      <c r="N294" s="782"/>
      <c r="O294" s="782"/>
      <c r="P294" s="782"/>
      <c r="Q294" s="782"/>
      <c r="R294" s="781"/>
      <c r="S294" s="783">
        <f t="shared" si="491"/>
        <v>0</v>
      </c>
      <c r="T294" s="679"/>
      <c r="U294" s="782"/>
      <c r="V294" s="782"/>
      <c r="W294" s="782"/>
      <c r="X294" s="782"/>
      <c r="Y294" s="782"/>
      <c r="Z294" s="781"/>
      <c r="AA294" s="783">
        <f t="shared" si="492"/>
        <v>0</v>
      </c>
      <c r="AB294" s="679"/>
      <c r="AC294" s="782"/>
      <c r="AD294" s="782"/>
      <c r="AE294" s="782"/>
      <c r="AF294" s="781"/>
      <c r="AG294" s="784"/>
    </row>
    <row r="295" spans="1:33" x14ac:dyDescent="0.25">
      <c r="A295" s="831" t="s">
        <v>262</v>
      </c>
      <c r="B295" s="620" t="s">
        <v>263</v>
      </c>
      <c r="C295" s="622">
        <f t="shared" si="490"/>
        <v>0</v>
      </c>
      <c r="D295" s="673">
        <f t="shared" si="490"/>
        <v>0</v>
      </c>
      <c r="E295" s="781">
        <f t="shared" si="493"/>
        <v>0</v>
      </c>
      <c r="F295" s="679"/>
      <c r="G295" s="782"/>
      <c r="H295" s="782"/>
      <c r="I295" s="782"/>
      <c r="J295" s="782"/>
      <c r="K295" s="782"/>
      <c r="L295" s="782"/>
      <c r="M295" s="782"/>
      <c r="N295" s="782"/>
      <c r="O295" s="782"/>
      <c r="P295" s="782"/>
      <c r="Q295" s="782"/>
      <c r="R295" s="781"/>
      <c r="S295" s="783">
        <f t="shared" si="491"/>
        <v>0</v>
      </c>
      <c r="T295" s="679"/>
      <c r="U295" s="782"/>
      <c r="V295" s="782"/>
      <c r="W295" s="782"/>
      <c r="X295" s="782"/>
      <c r="Y295" s="782"/>
      <c r="Z295" s="781"/>
      <c r="AA295" s="783">
        <f t="shared" si="492"/>
        <v>0</v>
      </c>
      <c r="AB295" s="679"/>
      <c r="AC295" s="782"/>
      <c r="AD295" s="782"/>
      <c r="AE295" s="782"/>
      <c r="AF295" s="781"/>
      <c r="AG295" s="784"/>
    </row>
    <row r="296" spans="1:33" ht="24" x14ac:dyDescent="0.25">
      <c r="A296" s="831" t="s">
        <v>264</v>
      </c>
      <c r="B296" s="620" t="s">
        <v>265</v>
      </c>
      <c r="C296" s="622">
        <f t="shared" si="490"/>
        <v>0</v>
      </c>
      <c r="D296" s="673">
        <f t="shared" si="490"/>
        <v>0</v>
      </c>
      <c r="E296" s="781">
        <f t="shared" si="493"/>
        <v>0</v>
      </c>
      <c r="F296" s="679"/>
      <c r="G296" s="782"/>
      <c r="H296" s="782"/>
      <c r="I296" s="782"/>
      <c r="J296" s="782"/>
      <c r="K296" s="782"/>
      <c r="L296" s="782"/>
      <c r="M296" s="782"/>
      <c r="N296" s="782"/>
      <c r="O296" s="782"/>
      <c r="P296" s="782"/>
      <c r="Q296" s="782"/>
      <c r="R296" s="781"/>
      <c r="S296" s="783">
        <f t="shared" si="491"/>
        <v>0</v>
      </c>
      <c r="T296" s="679"/>
      <c r="U296" s="782"/>
      <c r="V296" s="782"/>
      <c r="W296" s="782"/>
      <c r="X296" s="782"/>
      <c r="Y296" s="782"/>
      <c r="Z296" s="781"/>
      <c r="AA296" s="783">
        <f t="shared" si="492"/>
        <v>0</v>
      </c>
      <c r="AB296" s="679"/>
      <c r="AC296" s="782"/>
      <c r="AD296" s="782"/>
      <c r="AE296" s="782"/>
      <c r="AF296" s="781"/>
      <c r="AG296" s="784"/>
    </row>
    <row r="297" spans="1:33" x14ac:dyDescent="0.25">
      <c r="A297" s="831" t="s">
        <v>266</v>
      </c>
      <c r="B297" s="620" t="s">
        <v>267</v>
      </c>
      <c r="C297" s="622">
        <f t="shared" si="490"/>
        <v>0</v>
      </c>
      <c r="D297" s="673">
        <f t="shared" si="490"/>
        <v>0</v>
      </c>
      <c r="E297" s="781">
        <f t="shared" si="493"/>
        <v>0</v>
      </c>
      <c r="F297" s="679"/>
      <c r="G297" s="782"/>
      <c r="H297" s="782"/>
      <c r="I297" s="782"/>
      <c r="J297" s="782"/>
      <c r="K297" s="782"/>
      <c r="L297" s="782"/>
      <c r="M297" s="782"/>
      <c r="N297" s="782"/>
      <c r="O297" s="782"/>
      <c r="P297" s="782"/>
      <c r="Q297" s="782"/>
      <c r="R297" s="781"/>
      <c r="S297" s="783">
        <f t="shared" si="491"/>
        <v>0</v>
      </c>
      <c r="T297" s="679"/>
      <c r="U297" s="782"/>
      <c r="V297" s="782"/>
      <c r="W297" s="782"/>
      <c r="X297" s="782"/>
      <c r="Y297" s="782"/>
      <c r="Z297" s="781"/>
      <c r="AA297" s="783">
        <f t="shared" si="492"/>
        <v>0</v>
      </c>
      <c r="AB297" s="679"/>
      <c r="AC297" s="782"/>
      <c r="AD297" s="782"/>
      <c r="AE297" s="782"/>
      <c r="AF297" s="781"/>
      <c r="AG297" s="784"/>
    </row>
    <row r="298" spans="1:33" ht="24" x14ac:dyDescent="0.25">
      <c r="A298" s="869" t="s">
        <v>268</v>
      </c>
      <c r="B298" s="870" t="s">
        <v>269</v>
      </c>
      <c r="C298" s="813">
        <f t="shared" si="490"/>
        <v>0</v>
      </c>
      <c r="D298" s="810">
        <f t="shared" si="490"/>
        <v>0</v>
      </c>
      <c r="E298" s="816">
        <f t="shared" si="493"/>
        <v>0</v>
      </c>
      <c r="F298" s="814"/>
      <c r="G298" s="815"/>
      <c r="H298" s="815"/>
      <c r="I298" s="815"/>
      <c r="J298" s="815"/>
      <c r="K298" s="815"/>
      <c r="L298" s="815"/>
      <c r="M298" s="815"/>
      <c r="N298" s="815"/>
      <c r="O298" s="815"/>
      <c r="P298" s="815"/>
      <c r="Q298" s="815"/>
      <c r="R298" s="816"/>
      <c r="S298" s="817">
        <f t="shared" si="491"/>
        <v>0</v>
      </c>
      <c r="T298" s="814"/>
      <c r="U298" s="815"/>
      <c r="V298" s="815"/>
      <c r="W298" s="815"/>
      <c r="X298" s="815"/>
      <c r="Y298" s="815"/>
      <c r="Z298" s="816"/>
      <c r="AA298" s="817">
        <f t="shared" si="492"/>
        <v>0</v>
      </c>
      <c r="AB298" s="814"/>
      <c r="AC298" s="815"/>
      <c r="AD298" s="815"/>
      <c r="AE298" s="815"/>
      <c r="AF298" s="816"/>
      <c r="AG298" s="818"/>
    </row>
    <row r="299" spans="1:33" ht="3" customHeight="1" x14ac:dyDescent="0.25">
      <c r="A299" s="847"/>
      <c r="B299" s="847"/>
      <c r="C299" s="704"/>
      <c r="D299" s="820"/>
      <c r="E299" s="821"/>
      <c r="F299" s="820"/>
      <c r="G299" s="822"/>
      <c r="H299" s="822"/>
      <c r="I299" s="822"/>
      <c r="J299" s="822"/>
      <c r="K299" s="822"/>
      <c r="L299" s="822"/>
      <c r="M299" s="822"/>
      <c r="N299" s="822"/>
      <c r="O299" s="822"/>
      <c r="P299" s="822"/>
      <c r="Q299" s="822"/>
      <c r="R299" s="821"/>
      <c r="S299" s="823"/>
      <c r="T299" s="820"/>
      <c r="U299" s="822"/>
      <c r="V299" s="822"/>
      <c r="W299" s="822"/>
      <c r="X299" s="822"/>
      <c r="Y299" s="822"/>
      <c r="Z299" s="821"/>
      <c r="AA299" s="823"/>
      <c r="AB299" s="820"/>
      <c r="AC299" s="822"/>
      <c r="AD299" s="822"/>
      <c r="AE299" s="822"/>
      <c r="AF299" s="821"/>
      <c r="AG299" s="770"/>
    </row>
    <row r="300" spans="1:33" s="594" customFormat="1" x14ac:dyDescent="0.25">
      <c r="A300" s="863" t="s">
        <v>270</v>
      </c>
      <c r="B300" s="863" t="s">
        <v>271</v>
      </c>
      <c r="C300" s="854">
        <f t="shared" ref="C300:D300" si="494">SUM(E300,S300,AA300)</f>
        <v>0</v>
      </c>
      <c r="D300" s="855">
        <f t="shared" si="494"/>
        <v>0</v>
      </c>
      <c r="E300" s="871">
        <f t="shared" si="493"/>
        <v>0</v>
      </c>
      <c r="F300" s="872"/>
      <c r="G300" s="873"/>
      <c r="H300" s="873"/>
      <c r="I300" s="873"/>
      <c r="J300" s="873"/>
      <c r="K300" s="873"/>
      <c r="L300" s="873"/>
      <c r="M300" s="873"/>
      <c r="N300" s="873"/>
      <c r="O300" s="873"/>
      <c r="P300" s="873"/>
      <c r="Q300" s="873"/>
      <c r="R300" s="871"/>
      <c r="S300" s="874">
        <f t="shared" ref="S300" si="495">SUM(T300:Z300)</f>
        <v>0</v>
      </c>
      <c r="T300" s="872"/>
      <c r="U300" s="873"/>
      <c r="V300" s="873"/>
      <c r="W300" s="873"/>
      <c r="X300" s="873"/>
      <c r="Y300" s="873"/>
      <c r="Z300" s="871"/>
      <c r="AA300" s="874">
        <f t="shared" ref="AA300" si="496">SUM(AB300:AF300)</f>
        <v>0</v>
      </c>
      <c r="AB300" s="872"/>
      <c r="AC300" s="873"/>
      <c r="AD300" s="873"/>
      <c r="AE300" s="873"/>
      <c r="AF300" s="871"/>
      <c r="AG300" s="875"/>
    </row>
    <row r="301" spans="1:33" s="594" customFormat="1" ht="3" customHeight="1" x14ac:dyDescent="0.25">
      <c r="A301" s="863"/>
      <c r="B301" s="876"/>
      <c r="C301" s="877"/>
      <c r="D301" s="878"/>
      <c r="E301" s="756"/>
      <c r="F301" s="878"/>
      <c r="G301" s="757"/>
      <c r="H301" s="757"/>
      <c r="I301" s="757"/>
      <c r="J301" s="757"/>
      <c r="K301" s="757"/>
      <c r="L301" s="757"/>
      <c r="M301" s="757"/>
      <c r="N301" s="757"/>
      <c r="O301" s="757"/>
      <c r="P301" s="757"/>
      <c r="Q301" s="757"/>
      <c r="R301" s="756"/>
      <c r="S301" s="758"/>
      <c r="T301" s="733"/>
      <c r="U301" s="757"/>
      <c r="V301" s="757"/>
      <c r="W301" s="757"/>
      <c r="X301" s="757"/>
      <c r="Y301" s="757"/>
      <c r="Z301" s="756"/>
      <c r="AA301" s="758"/>
      <c r="AB301" s="733"/>
      <c r="AC301" s="757"/>
      <c r="AD301" s="757"/>
      <c r="AE301" s="757"/>
      <c r="AF301" s="756"/>
      <c r="AG301" s="759"/>
    </row>
    <row r="302" spans="1:33" s="594" customFormat="1" ht="48" x14ac:dyDescent="0.25">
      <c r="A302" s="863" t="s">
        <v>272</v>
      </c>
      <c r="B302" s="879" t="s">
        <v>273</v>
      </c>
      <c r="C302" s="643">
        <f t="shared" ref="C302:D302" si="497">SUM(E302,S302,AA302)</f>
        <v>0</v>
      </c>
      <c r="D302" s="878">
        <f t="shared" si="497"/>
        <v>0</v>
      </c>
      <c r="E302" s="880">
        <f t="shared" si="493"/>
        <v>0</v>
      </c>
      <c r="F302" s="802"/>
      <c r="G302" s="881"/>
      <c r="H302" s="881"/>
      <c r="I302" s="881"/>
      <c r="J302" s="881"/>
      <c r="K302" s="881"/>
      <c r="L302" s="881"/>
      <c r="M302" s="881"/>
      <c r="N302" s="881"/>
      <c r="O302" s="881"/>
      <c r="P302" s="881"/>
      <c r="Q302" s="881"/>
      <c r="R302" s="880"/>
      <c r="S302" s="882">
        <f t="shared" ref="S302" si="498">SUM(T302:Z302)</f>
        <v>0</v>
      </c>
      <c r="T302" s="883"/>
      <c r="U302" s="884"/>
      <c r="V302" s="885"/>
      <c r="W302" s="885"/>
      <c r="X302" s="885"/>
      <c r="Y302" s="885"/>
      <c r="Z302" s="886"/>
      <c r="AA302" s="882">
        <f t="shared" ref="AA302" si="499">SUM(AB302:AF302)</f>
        <v>0</v>
      </c>
      <c r="AB302" s="883"/>
      <c r="AC302" s="881"/>
      <c r="AD302" s="881"/>
      <c r="AE302" s="881"/>
      <c r="AF302" s="880"/>
      <c r="AG302" s="887"/>
    </row>
    <row r="303" spans="1:33" x14ac:dyDescent="0.25">
      <c r="A303" s="545"/>
      <c r="B303" s="545"/>
      <c r="D303" s="545"/>
      <c r="F303" s="545"/>
      <c r="G303" s="545"/>
      <c r="H303" s="545"/>
      <c r="I303" s="545"/>
      <c r="J303" s="545"/>
      <c r="K303" s="545"/>
      <c r="L303" s="545"/>
      <c r="M303" s="545"/>
      <c r="N303" s="545"/>
      <c r="O303" s="545"/>
      <c r="P303" s="545"/>
      <c r="Q303" s="545"/>
      <c r="R303" s="545"/>
      <c r="T303" s="545"/>
      <c r="U303" s="545"/>
      <c r="V303" s="545"/>
      <c r="W303" s="545"/>
      <c r="X303" s="545"/>
      <c r="Y303" s="545"/>
      <c r="Z303" s="545"/>
      <c r="AB303" s="545"/>
      <c r="AC303" s="545"/>
      <c r="AD303" s="545"/>
      <c r="AE303" s="545"/>
      <c r="AF303" s="545"/>
      <c r="AG303" s="545"/>
    </row>
    <row r="304" spans="1:33" x14ac:dyDescent="0.25">
      <c r="A304" s="545"/>
      <c r="B304" s="545"/>
      <c r="D304" s="545"/>
      <c r="F304" s="545"/>
      <c r="G304" s="545"/>
      <c r="H304" s="545"/>
      <c r="I304" s="545"/>
      <c r="J304" s="545"/>
      <c r="K304" s="545"/>
      <c r="L304" s="545"/>
      <c r="M304" s="545"/>
      <c r="N304" s="545"/>
      <c r="O304" s="545"/>
      <c r="P304" s="545"/>
      <c r="Q304" s="545"/>
      <c r="R304" s="545"/>
      <c r="T304" s="545"/>
      <c r="U304" s="545"/>
      <c r="V304" s="545"/>
      <c r="W304" s="545"/>
      <c r="X304" s="545"/>
      <c r="Y304" s="545"/>
      <c r="Z304" s="545"/>
      <c r="AB304" s="545"/>
      <c r="AC304" s="545"/>
      <c r="AD304" s="545"/>
      <c r="AE304" s="545"/>
      <c r="AF304" s="545"/>
      <c r="AG304" s="545"/>
    </row>
    <row r="305" spans="1:33" x14ac:dyDescent="0.25">
      <c r="A305" s="545"/>
      <c r="B305" s="545"/>
      <c r="D305" s="545"/>
      <c r="F305" s="545"/>
      <c r="G305" s="545"/>
      <c r="H305" s="545"/>
      <c r="I305" s="545"/>
      <c r="J305" s="545"/>
      <c r="K305" s="545"/>
      <c r="L305" s="545"/>
      <c r="M305" s="545"/>
      <c r="N305" s="545"/>
      <c r="O305" s="545"/>
      <c r="P305" s="545"/>
      <c r="Q305" s="545"/>
      <c r="R305" s="545"/>
      <c r="T305" s="545"/>
      <c r="U305" s="545"/>
      <c r="V305" s="545"/>
      <c r="W305" s="545"/>
      <c r="X305" s="545"/>
      <c r="Y305" s="545"/>
      <c r="Z305" s="545"/>
      <c r="AB305" s="545"/>
      <c r="AC305" s="545"/>
      <c r="AD305" s="545"/>
      <c r="AE305" s="545"/>
      <c r="AF305" s="545"/>
      <c r="AG305" s="545"/>
    </row>
    <row r="306" spans="1:33" x14ac:dyDescent="0.25">
      <c r="A306" s="545"/>
      <c r="B306" s="545"/>
      <c r="D306" s="545"/>
      <c r="F306" s="545"/>
      <c r="G306" s="545"/>
      <c r="H306" s="545"/>
      <c r="I306" s="545"/>
      <c r="J306" s="545"/>
      <c r="K306" s="545"/>
      <c r="L306" s="545"/>
      <c r="M306" s="545"/>
      <c r="N306" s="545"/>
      <c r="O306" s="545"/>
      <c r="P306" s="545"/>
      <c r="Q306" s="545"/>
      <c r="R306" s="545"/>
      <c r="T306" s="545"/>
      <c r="U306" s="545"/>
      <c r="V306" s="545"/>
      <c r="W306" s="545"/>
      <c r="X306" s="545"/>
      <c r="Y306" s="545"/>
      <c r="Z306" s="545"/>
      <c r="AB306" s="545"/>
      <c r="AC306" s="545"/>
      <c r="AD306" s="545"/>
      <c r="AE306" s="545"/>
      <c r="AF306" s="545"/>
      <c r="AG306" s="545"/>
    </row>
    <row r="307" spans="1:33" x14ac:dyDescent="0.25">
      <c r="A307" s="545"/>
      <c r="B307" s="545"/>
      <c r="D307" s="545"/>
      <c r="F307" s="545"/>
      <c r="G307" s="545"/>
      <c r="H307" s="545"/>
      <c r="I307" s="545"/>
      <c r="J307" s="545"/>
      <c r="K307" s="545"/>
      <c r="L307" s="545"/>
      <c r="M307" s="545"/>
      <c r="N307" s="545"/>
      <c r="O307" s="545"/>
      <c r="P307" s="545"/>
      <c r="Q307" s="545"/>
      <c r="R307" s="545"/>
      <c r="T307" s="545"/>
      <c r="U307" s="545"/>
      <c r="V307" s="545"/>
      <c r="W307" s="545"/>
      <c r="X307" s="545"/>
      <c r="Y307" s="545"/>
      <c r="Z307" s="545"/>
      <c r="AB307" s="545"/>
      <c r="AC307" s="545"/>
      <c r="AD307" s="545"/>
      <c r="AE307" s="545"/>
      <c r="AF307" s="545"/>
      <c r="AG307" s="545"/>
    </row>
    <row r="308" spans="1:33" x14ac:dyDescent="0.25">
      <c r="A308" s="545"/>
      <c r="B308" s="545"/>
      <c r="D308" s="545"/>
      <c r="F308" s="545"/>
      <c r="G308" s="545"/>
      <c r="H308" s="545"/>
      <c r="I308" s="545"/>
      <c r="J308" s="545"/>
      <c r="K308" s="545"/>
      <c r="L308" s="545"/>
      <c r="M308" s="545"/>
      <c r="N308" s="545"/>
      <c r="O308" s="545"/>
      <c r="P308" s="545"/>
      <c r="Q308" s="545"/>
      <c r="R308" s="545"/>
      <c r="T308" s="545"/>
      <c r="U308" s="545"/>
      <c r="V308" s="545"/>
      <c r="W308" s="545"/>
      <c r="X308" s="545"/>
      <c r="Y308" s="545"/>
      <c r="Z308" s="545"/>
      <c r="AB308" s="545"/>
      <c r="AC308" s="545"/>
      <c r="AD308" s="545"/>
      <c r="AE308" s="545"/>
      <c r="AF308" s="545"/>
      <c r="AG308" s="545"/>
    </row>
    <row r="309" spans="1:33" x14ac:dyDescent="0.25">
      <c r="A309" s="545"/>
      <c r="B309" s="545"/>
      <c r="D309" s="545"/>
      <c r="F309" s="545"/>
      <c r="G309" s="545"/>
      <c r="H309" s="545"/>
      <c r="I309" s="545"/>
      <c r="J309" s="545"/>
      <c r="K309" s="545"/>
      <c r="L309" s="545"/>
      <c r="M309" s="545"/>
      <c r="N309" s="545"/>
      <c r="O309" s="545"/>
      <c r="P309" s="545"/>
      <c r="Q309" s="545"/>
      <c r="R309" s="545"/>
      <c r="T309" s="545"/>
      <c r="U309" s="545"/>
      <c r="V309" s="545"/>
      <c r="W309" s="545"/>
      <c r="X309" s="545"/>
      <c r="Y309" s="545"/>
      <c r="Z309" s="545"/>
      <c r="AB309" s="545"/>
      <c r="AC309" s="545"/>
      <c r="AD309" s="545"/>
      <c r="AE309" s="545"/>
      <c r="AF309" s="545"/>
      <c r="AG309" s="545"/>
    </row>
    <row r="310" spans="1:33" x14ac:dyDescent="0.25">
      <c r="A310" s="545"/>
      <c r="B310" s="545"/>
      <c r="D310" s="545"/>
      <c r="F310" s="545"/>
      <c r="G310" s="545"/>
      <c r="H310" s="545"/>
      <c r="I310" s="545"/>
      <c r="J310" s="545"/>
      <c r="K310" s="545"/>
      <c r="L310" s="545"/>
      <c r="M310" s="545"/>
      <c r="N310" s="545"/>
      <c r="O310" s="545"/>
      <c r="P310" s="545"/>
      <c r="Q310" s="545"/>
      <c r="R310" s="545"/>
      <c r="T310" s="545"/>
      <c r="U310" s="545"/>
      <c r="V310" s="545"/>
      <c r="W310" s="545"/>
      <c r="X310" s="545"/>
      <c r="Y310" s="545"/>
      <c r="Z310" s="545"/>
      <c r="AB310" s="545"/>
      <c r="AC310" s="545"/>
      <c r="AD310" s="545"/>
      <c r="AE310" s="545"/>
      <c r="AF310" s="545"/>
      <c r="AG310" s="545"/>
    </row>
    <row r="311" spans="1:33" x14ac:dyDescent="0.25">
      <c r="A311" s="545"/>
      <c r="B311" s="545"/>
      <c r="D311" s="545"/>
      <c r="F311" s="545"/>
      <c r="G311" s="545"/>
      <c r="H311" s="545"/>
      <c r="I311" s="545"/>
      <c r="J311" s="545"/>
      <c r="K311" s="545"/>
      <c r="L311" s="545"/>
      <c r="M311" s="545"/>
      <c r="N311" s="545"/>
      <c r="O311" s="545"/>
      <c r="P311" s="545"/>
      <c r="Q311" s="545"/>
      <c r="R311" s="545"/>
      <c r="T311" s="545"/>
      <c r="U311" s="545"/>
      <c r="V311" s="545"/>
      <c r="W311" s="545"/>
      <c r="X311" s="545"/>
      <c r="Y311" s="545"/>
      <c r="Z311" s="545"/>
      <c r="AB311" s="545"/>
      <c r="AC311" s="545"/>
      <c r="AD311" s="545"/>
      <c r="AE311" s="545"/>
      <c r="AF311" s="545"/>
      <c r="AG311" s="545"/>
    </row>
    <row r="312" spans="1:33" x14ac:dyDescent="0.25">
      <c r="A312" s="545"/>
      <c r="B312" s="545"/>
      <c r="D312" s="545"/>
      <c r="F312" s="545"/>
      <c r="G312" s="545"/>
      <c r="H312" s="545"/>
      <c r="I312" s="545"/>
      <c r="J312" s="545"/>
      <c r="K312" s="545"/>
      <c r="L312" s="545"/>
      <c r="M312" s="545"/>
      <c r="N312" s="545"/>
      <c r="O312" s="545"/>
      <c r="P312" s="545"/>
      <c r="Q312" s="545"/>
      <c r="R312" s="545"/>
      <c r="T312" s="545"/>
      <c r="U312" s="545"/>
      <c r="V312" s="545"/>
      <c r="W312" s="545"/>
      <c r="X312" s="545"/>
      <c r="Y312" s="545"/>
      <c r="Z312" s="545"/>
      <c r="AB312" s="545"/>
      <c r="AC312" s="545"/>
      <c r="AD312" s="545"/>
      <c r="AE312" s="545"/>
      <c r="AF312" s="545"/>
      <c r="AG312" s="545"/>
    </row>
    <row r="313" spans="1:33" x14ac:dyDescent="0.25">
      <c r="A313" s="545"/>
      <c r="B313" s="545"/>
      <c r="D313" s="545"/>
      <c r="F313" s="545"/>
      <c r="G313" s="545"/>
      <c r="H313" s="545"/>
      <c r="I313" s="545"/>
      <c r="J313" s="545"/>
      <c r="K313" s="545"/>
      <c r="L313" s="545"/>
      <c r="M313" s="545"/>
      <c r="N313" s="545"/>
      <c r="O313" s="545"/>
      <c r="P313" s="545"/>
      <c r="Q313" s="545"/>
      <c r="R313" s="545"/>
      <c r="T313" s="545"/>
      <c r="U313" s="545"/>
      <c r="V313" s="545"/>
      <c r="W313" s="545"/>
      <c r="X313" s="545"/>
      <c r="Y313" s="545"/>
      <c r="Z313" s="545"/>
      <c r="AB313" s="545"/>
      <c r="AC313" s="545"/>
      <c r="AD313" s="545"/>
      <c r="AE313" s="545"/>
      <c r="AF313" s="545"/>
      <c r="AG313" s="545"/>
    </row>
    <row r="314" spans="1:33" x14ac:dyDescent="0.25">
      <c r="A314" s="545"/>
      <c r="B314" s="545"/>
      <c r="D314" s="545"/>
      <c r="F314" s="545"/>
      <c r="G314" s="545"/>
      <c r="H314" s="545"/>
      <c r="I314" s="545"/>
      <c r="J314" s="545"/>
      <c r="K314" s="545"/>
      <c r="L314" s="545"/>
      <c r="M314" s="545"/>
      <c r="N314" s="545"/>
      <c r="O314" s="545"/>
      <c r="P314" s="545"/>
      <c r="Q314" s="545"/>
      <c r="R314" s="545"/>
      <c r="T314" s="545"/>
      <c r="U314" s="545"/>
      <c r="V314" s="545"/>
      <c r="W314" s="545"/>
      <c r="X314" s="545"/>
      <c r="Y314" s="545"/>
      <c r="Z314" s="545"/>
      <c r="AB314" s="545"/>
      <c r="AC314" s="545"/>
      <c r="AD314" s="545"/>
      <c r="AE314" s="545"/>
      <c r="AF314" s="545"/>
      <c r="AG314" s="545"/>
    </row>
    <row r="315" spans="1:33" x14ac:dyDescent="0.25">
      <c r="A315" s="545"/>
      <c r="B315" s="545"/>
      <c r="D315" s="545"/>
      <c r="F315" s="545"/>
      <c r="G315" s="545"/>
      <c r="H315" s="545"/>
      <c r="I315" s="545"/>
      <c r="J315" s="545"/>
      <c r="K315" s="545"/>
      <c r="L315" s="545"/>
      <c r="M315" s="545"/>
      <c r="N315" s="545"/>
      <c r="O315" s="545"/>
      <c r="P315" s="545"/>
      <c r="Q315" s="545"/>
      <c r="R315" s="545"/>
      <c r="T315" s="545"/>
      <c r="U315" s="545"/>
      <c r="V315" s="545"/>
      <c r="W315" s="545"/>
      <c r="X315" s="545"/>
      <c r="Y315" s="545"/>
      <c r="Z315" s="545"/>
      <c r="AB315" s="545"/>
      <c r="AC315" s="545"/>
      <c r="AD315" s="545"/>
      <c r="AE315" s="545"/>
      <c r="AF315" s="545"/>
      <c r="AG315" s="545"/>
    </row>
    <row r="316" spans="1:33" x14ac:dyDescent="0.25">
      <c r="A316" s="545"/>
      <c r="B316" s="545"/>
      <c r="D316" s="545"/>
      <c r="F316" s="545"/>
      <c r="G316" s="545"/>
      <c r="H316" s="545"/>
      <c r="I316" s="545"/>
      <c r="J316" s="545"/>
      <c r="K316" s="545"/>
      <c r="L316" s="545"/>
      <c r="M316" s="545"/>
      <c r="N316" s="545"/>
      <c r="O316" s="545"/>
      <c r="P316" s="545"/>
      <c r="Q316" s="545"/>
      <c r="R316" s="545"/>
      <c r="T316" s="545"/>
      <c r="U316" s="545"/>
      <c r="V316" s="545"/>
      <c r="W316" s="545"/>
      <c r="X316" s="545"/>
      <c r="Y316" s="545"/>
      <c r="Z316" s="545"/>
      <c r="AB316" s="545"/>
      <c r="AC316" s="545"/>
      <c r="AD316" s="545"/>
      <c r="AE316" s="545"/>
      <c r="AF316" s="545"/>
      <c r="AG316" s="545"/>
    </row>
    <row r="317" spans="1:33" x14ac:dyDescent="0.25">
      <c r="A317" s="545"/>
      <c r="B317" s="545"/>
      <c r="D317" s="545"/>
      <c r="F317" s="545"/>
      <c r="G317" s="545"/>
      <c r="H317" s="545"/>
      <c r="I317" s="545"/>
      <c r="J317" s="545"/>
      <c r="K317" s="545"/>
      <c r="L317" s="545"/>
      <c r="M317" s="545"/>
      <c r="N317" s="545"/>
      <c r="O317" s="545"/>
      <c r="P317" s="545"/>
      <c r="Q317" s="545"/>
      <c r="R317" s="545"/>
      <c r="T317" s="545"/>
      <c r="U317" s="545"/>
      <c r="V317" s="545"/>
      <c r="W317" s="545"/>
      <c r="X317" s="545"/>
      <c r="Y317" s="545"/>
      <c r="Z317" s="545"/>
      <c r="AB317" s="545"/>
      <c r="AC317" s="545"/>
      <c r="AD317" s="545"/>
      <c r="AE317" s="545"/>
      <c r="AF317" s="545"/>
      <c r="AG317" s="545"/>
    </row>
    <row r="318" spans="1:33" x14ac:dyDescent="0.25">
      <c r="A318" s="545"/>
      <c r="B318" s="545"/>
      <c r="D318" s="545"/>
      <c r="F318" s="545"/>
      <c r="G318" s="545"/>
      <c r="H318" s="545"/>
      <c r="I318" s="545"/>
      <c r="J318" s="545"/>
      <c r="K318" s="545"/>
      <c r="L318" s="545"/>
      <c r="M318" s="545"/>
      <c r="N318" s="545"/>
      <c r="O318" s="545"/>
      <c r="P318" s="545"/>
      <c r="Q318" s="545"/>
      <c r="R318" s="545"/>
      <c r="T318" s="545"/>
      <c r="U318" s="545"/>
      <c r="V318" s="545"/>
      <c r="W318" s="545"/>
      <c r="X318" s="545"/>
      <c r="Y318" s="545"/>
      <c r="Z318" s="545"/>
      <c r="AB318" s="545"/>
      <c r="AC318" s="545"/>
      <c r="AD318" s="545"/>
      <c r="AE318" s="545"/>
      <c r="AF318" s="545"/>
      <c r="AG318" s="545"/>
    </row>
    <row r="319" spans="1:33" x14ac:dyDescent="0.25">
      <c r="A319" s="545"/>
      <c r="B319" s="545"/>
      <c r="D319" s="545"/>
      <c r="F319" s="545"/>
      <c r="G319" s="545"/>
      <c r="H319" s="545"/>
      <c r="I319" s="545"/>
      <c r="J319" s="545"/>
      <c r="K319" s="545"/>
      <c r="L319" s="545"/>
      <c r="M319" s="545"/>
      <c r="N319" s="545"/>
      <c r="O319" s="545"/>
      <c r="P319" s="545"/>
      <c r="Q319" s="545"/>
      <c r="R319" s="545"/>
      <c r="T319" s="545"/>
      <c r="U319" s="545"/>
      <c r="V319" s="545"/>
      <c r="W319" s="545"/>
      <c r="X319" s="545"/>
      <c r="Y319" s="545"/>
      <c r="Z319" s="545"/>
      <c r="AB319" s="545"/>
      <c r="AC319" s="545"/>
      <c r="AD319" s="545"/>
      <c r="AE319" s="545"/>
      <c r="AF319" s="545"/>
      <c r="AG319" s="545"/>
    </row>
    <row r="320" spans="1:33" x14ac:dyDescent="0.25">
      <c r="A320" s="545"/>
      <c r="B320" s="545"/>
      <c r="D320" s="545"/>
      <c r="F320" s="545"/>
      <c r="G320" s="545"/>
      <c r="H320" s="545"/>
      <c r="I320" s="545"/>
      <c r="J320" s="545"/>
      <c r="K320" s="545"/>
      <c r="L320" s="545"/>
      <c r="M320" s="545"/>
      <c r="N320" s="545"/>
      <c r="O320" s="545"/>
      <c r="P320" s="545"/>
      <c r="Q320" s="545"/>
      <c r="R320" s="545"/>
      <c r="T320" s="545"/>
      <c r="U320" s="545"/>
      <c r="V320" s="545"/>
      <c r="W320" s="545"/>
      <c r="X320" s="545"/>
      <c r="Y320" s="545"/>
      <c r="Z320" s="545"/>
      <c r="AB320" s="545"/>
      <c r="AC320" s="545"/>
      <c r="AD320" s="545"/>
      <c r="AE320" s="545"/>
      <c r="AF320" s="545"/>
      <c r="AG320" s="545"/>
    </row>
    <row r="321" spans="1:33" x14ac:dyDescent="0.25">
      <c r="A321" s="545"/>
      <c r="B321" s="545"/>
      <c r="D321" s="545"/>
      <c r="F321" s="545"/>
      <c r="G321" s="545"/>
      <c r="H321" s="545"/>
      <c r="I321" s="545"/>
      <c r="J321" s="545"/>
      <c r="K321" s="545"/>
      <c r="L321" s="545"/>
      <c r="M321" s="545"/>
      <c r="N321" s="545"/>
      <c r="O321" s="545"/>
      <c r="P321" s="545"/>
      <c r="Q321" s="545"/>
      <c r="R321" s="545"/>
      <c r="T321" s="545"/>
      <c r="U321" s="545"/>
      <c r="V321" s="545"/>
      <c r="W321" s="545"/>
      <c r="X321" s="545"/>
      <c r="Y321" s="545"/>
      <c r="Z321" s="545"/>
      <c r="AB321" s="545"/>
      <c r="AC321" s="545"/>
      <c r="AD321" s="545"/>
      <c r="AE321" s="545"/>
      <c r="AF321" s="545"/>
      <c r="AG321" s="545"/>
    </row>
  </sheetData>
  <sheetProtection algorithmName="SHA-512" hashValue="8qRaojeA5GaWBFsmwcnqi1apeGuzeCH+fvvHYRfHWUFmdvGqwdSZWeKOIbWPQIMpRahiZ1c9M+SYmhY1w+mDwQ==" saltValue="1ngn5DT2IpzmG1Zca585qg==" spinCount="100000" sheet="1" objects="1" scenarios="1"/>
  <mergeCells count="25">
    <mergeCell ref="A287:B287"/>
    <mergeCell ref="A289:B289"/>
    <mergeCell ref="S17:S18"/>
    <mergeCell ref="T17:T18"/>
    <mergeCell ref="U17:Z17"/>
    <mergeCell ref="C8:AG8"/>
    <mergeCell ref="C10:AG10"/>
    <mergeCell ref="A16:A18"/>
    <mergeCell ref="B16:B18"/>
    <mergeCell ref="C16:AG16"/>
    <mergeCell ref="C17:C18"/>
    <mergeCell ref="D17:D18"/>
    <mergeCell ref="E17:E18"/>
    <mergeCell ref="F17:F18"/>
    <mergeCell ref="G17:R17"/>
    <mergeCell ref="AG17:AG18"/>
    <mergeCell ref="AA17:AA18"/>
    <mergeCell ref="AB17:AB18"/>
    <mergeCell ref="AC17:AF17"/>
    <mergeCell ref="C7:AG7"/>
    <mergeCell ref="A1:AG1"/>
    <mergeCell ref="A2:AG2"/>
    <mergeCell ref="C4:AG4"/>
    <mergeCell ref="C5:AG5"/>
    <mergeCell ref="C6:AG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57.pielikums Jūrmalas pilsētas domes  2015.gada 5.marta saistošajiem noteikumiem Nr.13
(protokols Nr.6, 11.punkts)
Tāme Nr.08.1.15.  &amp;"Arial,Regular"        </oddHeader>
    <oddFooter>&amp;L&amp;"Times New Roman,Regular"&amp;10&amp;D&amp;T&amp;R&amp;"Times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2"/>
  <sheetViews>
    <sheetView view="pageLayout" zoomScaleNormal="90" workbookViewId="0">
      <selection activeCell="T3" sqref="T3"/>
    </sheetView>
  </sheetViews>
  <sheetFormatPr defaultRowHeight="12" outlineLevelCol="1" x14ac:dyDescent="0.25"/>
  <cols>
    <col min="1" max="1" width="10.85546875" style="173" customWidth="1"/>
    <col min="2" max="2" width="28" style="173" customWidth="1"/>
    <col min="3" max="3" width="8.7109375" style="173" customWidth="1"/>
    <col min="4" max="5" width="8.7109375" style="173" hidden="1" customWidth="1" outlineLevel="1"/>
    <col min="6" max="6" width="8.7109375" style="173" customWidth="1" collapsed="1"/>
    <col min="7" max="7" width="12.28515625" style="173" hidden="1" customWidth="1" outlineLevel="1"/>
    <col min="8" max="8" width="10" style="173" hidden="1" customWidth="1" outlineLevel="1"/>
    <col min="9" max="9" width="8.7109375" style="173" customWidth="1" collapsed="1"/>
    <col min="10" max="10" width="8.7109375" style="173" hidden="1" customWidth="1" outlineLevel="1"/>
    <col min="11" max="11" width="7.7109375" style="173" hidden="1" customWidth="1" outlineLevel="1"/>
    <col min="12" max="12" width="7.42578125" style="173" customWidth="1" collapsed="1"/>
    <col min="13" max="14" width="8.7109375" style="173" hidden="1" customWidth="1" outlineLevel="1"/>
    <col min="15" max="15" width="7.5703125" style="173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ht="15" customHeight="1" x14ac:dyDescent="0.25"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O1" s="337"/>
      <c r="P1" s="339"/>
    </row>
    <row r="2" spans="1:17" x14ac:dyDescent="0.25">
      <c r="A2" s="889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1"/>
      <c r="Q2" s="421"/>
    </row>
    <row r="3" spans="1:17" ht="18" customHeight="1" x14ac:dyDescent="0.25">
      <c r="A3" s="895" t="s">
        <v>295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7"/>
      <c r="Q3" s="421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94"/>
      <c r="P4" s="296"/>
      <c r="Q4" s="421"/>
    </row>
    <row r="5" spans="1:17" ht="15" customHeight="1" x14ac:dyDescent="0.25">
      <c r="A5" s="5" t="s">
        <v>0</v>
      </c>
      <c r="B5" s="6"/>
      <c r="C5" s="930" t="s">
        <v>367</v>
      </c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1"/>
      <c r="Q5" s="421"/>
    </row>
    <row r="6" spans="1:17" ht="15" customHeight="1" x14ac:dyDescent="0.25">
      <c r="A6" s="5" t="s">
        <v>1</v>
      </c>
      <c r="B6" s="6"/>
      <c r="C6" s="930" t="s">
        <v>368</v>
      </c>
      <c r="D6" s="930"/>
      <c r="E6" s="930"/>
      <c r="F6" s="930"/>
      <c r="G6" s="930"/>
      <c r="H6" s="930"/>
      <c r="I6" s="930"/>
      <c r="J6" s="930"/>
      <c r="K6" s="930"/>
      <c r="L6" s="930"/>
      <c r="M6" s="930"/>
      <c r="N6" s="930"/>
      <c r="O6" s="930"/>
      <c r="P6" s="931"/>
      <c r="Q6" s="421"/>
    </row>
    <row r="7" spans="1:17" ht="12.75" customHeight="1" x14ac:dyDescent="0.25">
      <c r="A7" s="2" t="s">
        <v>2</v>
      </c>
      <c r="B7" s="3"/>
      <c r="C7" s="987" t="s">
        <v>369</v>
      </c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8"/>
      <c r="Q7" s="421"/>
    </row>
    <row r="8" spans="1:17" ht="12.75" customHeight="1" x14ac:dyDescent="0.25">
      <c r="A8" s="2" t="s">
        <v>3</v>
      </c>
      <c r="B8" s="3"/>
      <c r="C8" s="987" t="s">
        <v>370</v>
      </c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  <c r="O8" s="987"/>
      <c r="P8" s="988"/>
      <c r="Q8" s="421"/>
    </row>
    <row r="9" spans="1:17" ht="24" customHeight="1" x14ac:dyDescent="0.25">
      <c r="A9" s="2" t="s">
        <v>4</v>
      </c>
      <c r="B9" s="3"/>
      <c r="C9" s="930" t="s">
        <v>371</v>
      </c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1"/>
      <c r="Q9" s="421"/>
    </row>
    <row r="10" spans="1:17" ht="12.75" customHeight="1" x14ac:dyDescent="0.25">
      <c r="A10" s="7" t="s">
        <v>5</v>
      </c>
      <c r="B10" s="3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7"/>
      <c r="Q10" s="421"/>
    </row>
    <row r="11" spans="1:17" ht="12.75" customHeight="1" x14ac:dyDescent="0.25">
      <c r="A11" s="2"/>
      <c r="B11" s="3" t="s">
        <v>6</v>
      </c>
      <c r="C11" s="987" t="s">
        <v>372</v>
      </c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8"/>
      <c r="Q11" s="421"/>
    </row>
    <row r="12" spans="1:17" ht="12.75" customHeight="1" x14ac:dyDescent="0.25">
      <c r="A12" s="2"/>
      <c r="B12" s="3" t="s">
        <v>7</v>
      </c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8"/>
      <c r="Q12" s="421"/>
    </row>
    <row r="13" spans="1:17" ht="12.75" customHeight="1" x14ac:dyDescent="0.25">
      <c r="A13" s="2"/>
      <c r="B13" s="3" t="s">
        <v>8</v>
      </c>
      <c r="C13" s="987"/>
      <c r="D13" s="987"/>
      <c r="E13" s="987"/>
      <c r="F13" s="987"/>
      <c r="G13" s="987"/>
      <c r="H13" s="987"/>
      <c r="I13" s="987"/>
      <c r="J13" s="987"/>
      <c r="K13" s="987"/>
      <c r="L13" s="987"/>
      <c r="M13" s="987"/>
      <c r="N13" s="987"/>
      <c r="O13" s="987"/>
      <c r="P13" s="988"/>
      <c r="Q13" s="421"/>
    </row>
    <row r="14" spans="1:17" ht="12.75" customHeight="1" x14ac:dyDescent="0.25">
      <c r="A14" s="2"/>
      <c r="B14" s="3" t="s">
        <v>9</v>
      </c>
      <c r="C14" s="987"/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  <c r="P14" s="988"/>
      <c r="Q14" s="421"/>
    </row>
    <row r="15" spans="1:17" ht="12.75" customHeight="1" x14ac:dyDescent="0.25">
      <c r="A15" s="2"/>
      <c r="B15" s="3" t="s">
        <v>10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8"/>
      <c r="Q15" s="421"/>
    </row>
    <row r="16" spans="1:17" ht="12.75" customHeight="1" x14ac:dyDescent="0.25">
      <c r="A16" s="8"/>
      <c r="B16" s="9"/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9"/>
      <c r="Q16" s="421"/>
    </row>
    <row r="17" spans="1:17" s="10" customFormat="1" ht="12.75" customHeight="1" x14ac:dyDescent="0.25">
      <c r="A17" s="917" t="s">
        <v>11</v>
      </c>
      <c r="B17" s="892" t="s">
        <v>12</v>
      </c>
      <c r="C17" s="920" t="s">
        <v>277</v>
      </c>
      <c r="D17" s="921"/>
      <c r="E17" s="921"/>
      <c r="F17" s="921"/>
      <c r="G17" s="921"/>
      <c r="H17" s="921"/>
      <c r="I17" s="921"/>
      <c r="J17" s="921"/>
      <c r="K17" s="921"/>
      <c r="L17" s="921"/>
      <c r="M17" s="921"/>
      <c r="N17" s="921"/>
      <c r="O17" s="922"/>
      <c r="P17" s="892" t="s">
        <v>286</v>
      </c>
      <c r="Q17" s="450"/>
    </row>
    <row r="18" spans="1:17" s="10" customFormat="1" ht="12.75" customHeight="1" x14ac:dyDescent="0.25">
      <c r="A18" s="918"/>
      <c r="B18" s="893"/>
      <c r="C18" s="923" t="s">
        <v>13</v>
      </c>
      <c r="D18" s="900" t="s">
        <v>287</v>
      </c>
      <c r="E18" s="902" t="s">
        <v>288</v>
      </c>
      <c r="F18" s="915" t="s">
        <v>14</v>
      </c>
      <c r="G18" s="900" t="s">
        <v>289</v>
      </c>
      <c r="H18" s="902" t="s">
        <v>290</v>
      </c>
      <c r="I18" s="915" t="s">
        <v>15</v>
      </c>
      <c r="J18" s="900" t="s">
        <v>291</v>
      </c>
      <c r="K18" s="902" t="s">
        <v>292</v>
      </c>
      <c r="L18" s="915" t="s">
        <v>16</v>
      </c>
      <c r="M18" s="900" t="s">
        <v>293</v>
      </c>
      <c r="N18" s="902" t="s">
        <v>294</v>
      </c>
      <c r="O18" s="915" t="s">
        <v>17</v>
      </c>
      <c r="P18" s="893"/>
    </row>
    <row r="19" spans="1:17" s="11" customFormat="1" ht="78.75" customHeight="1" thickBot="1" x14ac:dyDescent="0.3">
      <c r="A19" s="919"/>
      <c r="B19" s="894"/>
      <c r="C19" s="924"/>
      <c r="D19" s="901"/>
      <c r="E19" s="903"/>
      <c r="F19" s="916"/>
      <c r="G19" s="901"/>
      <c r="H19" s="903"/>
      <c r="I19" s="916"/>
      <c r="J19" s="901"/>
      <c r="K19" s="903"/>
      <c r="L19" s="916"/>
      <c r="M19" s="901"/>
      <c r="N19" s="903"/>
      <c r="O19" s="916"/>
      <c r="P19" s="894"/>
    </row>
    <row r="20" spans="1:17" s="11" customFormat="1" ht="9.75" customHeight="1" thickTop="1" x14ac:dyDescent="0.25">
      <c r="A20" s="12" t="s">
        <v>18</v>
      </c>
      <c r="B20" s="12">
        <v>2</v>
      </c>
      <c r="C20" s="12">
        <v>3</v>
      </c>
      <c r="D20" s="186">
        <v>4</v>
      </c>
      <c r="E20" s="14">
        <v>5</v>
      </c>
      <c r="F20" s="451">
        <v>6</v>
      </c>
      <c r="G20" s="216">
        <v>7</v>
      </c>
      <c r="H20" s="186">
        <v>8</v>
      </c>
      <c r="I20" s="15">
        <v>9</v>
      </c>
      <c r="J20" s="216">
        <v>10</v>
      </c>
      <c r="K20" s="261">
        <v>11</v>
      </c>
      <c r="L20" s="15">
        <v>12</v>
      </c>
      <c r="M20" s="261">
        <v>13</v>
      </c>
      <c r="N20" s="14">
        <v>14</v>
      </c>
      <c r="O20" s="15">
        <v>15</v>
      </c>
      <c r="P20" s="15">
        <v>16</v>
      </c>
    </row>
    <row r="21" spans="1:17" s="19" customFormat="1" x14ac:dyDescent="0.25">
      <c r="A21" s="16"/>
      <c r="B21" s="17" t="s">
        <v>19</v>
      </c>
      <c r="C21" s="94"/>
      <c r="D21" s="310"/>
      <c r="E21" s="309"/>
      <c r="F21" s="453"/>
      <c r="G21" s="308"/>
      <c r="H21" s="310"/>
      <c r="I21" s="311"/>
      <c r="J21" s="308"/>
      <c r="L21" s="311"/>
      <c r="N21" s="309"/>
      <c r="O21" s="311"/>
      <c r="P21" s="312"/>
    </row>
    <row r="22" spans="1:17" s="19" customFormat="1" ht="32.25" customHeight="1" thickBot="1" x14ac:dyDescent="0.3">
      <c r="A22" s="20"/>
      <c r="B22" s="21" t="s">
        <v>20</v>
      </c>
      <c r="C22" s="385">
        <f>F22+I22+L22+O22</f>
        <v>35051</v>
      </c>
      <c r="D22" s="187">
        <f>SUM(D23,D26,D27,D43,D44)</f>
        <v>0</v>
      </c>
      <c r="E22" s="23">
        <f>SUM(E23,E26,E27,E43,E44)</f>
        <v>35051</v>
      </c>
      <c r="F22" s="455">
        <f t="shared" ref="F22:F27" si="0">D22+E22</f>
        <v>35051</v>
      </c>
      <c r="G22" s="217">
        <f>SUM(G23,G26,G44)</f>
        <v>0</v>
      </c>
      <c r="H22" s="187">
        <f>SUM(H23,H26,H44)</f>
        <v>0</v>
      </c>
      <c r="I22" s="24">
        <f>G22+H22</f>
        <v>0</v>
      </c>
      <c r="J22" s="217">
        <f>SUM(J23,J28,J44)</f>
        <v>0</v>
      </c>
      <c r="K22" s="187">
        <f>SUM(K23,K28,K44)</f>
        <v>0</v>
      </c>
      <c r="L22" s="24">
        <f>J22+K22</f>
        <v>0</v>
      </c>
      <c r="M22" s="262">
        <f>SUM(M23,M46)</f>
        <v>0</v>
      </c>
      <c r="N22" s="23">
        <f>SUM(N23,N46)</f>
        <v>0</v>
      </c>
      <c r="O22" s="24">
        <f>M22+N22</f>
        <v>0</v>
      </c>
      <c r="P22" s="313"/>
    </row>
    <row r="23" spans="1:17" ht="21.75" customHeight="1" thickTop="1" x14ac:dyDescent="0.25">
      <c r="A23" s="25"/>
      <c r="B23" s="26" t="s">
        <v>21</v>
      </c>
      <c r="C23" s="386">
        <f>F23+I23+L23+O23</f>
        <v>35051</v>
      </c>
      <c r="D23" s="188">
        <f>SUM(D24:D25)</f>
        <v>0</v>
      </c>
      <c r="E23" s="28">
        <f>SUM(E24:E25)</f>
        <v>35051</v>
      </c>
      <c r="F23" s="457">
        <f t="shared" si="0"/>
        <v>35051</v>
      </c>
      <c r="G23" s="218">
        <f>SUM(G24:G25)</f>
        <v>0</v>
      </c>
      <c r="H23" s="188">
        <f>SUM(H24:H25)</f>
        <v>0</v>
      </c>
      <c r="I23" s="29">
        <f>G23+H23</f>
        <v>0</v>
      </c>
      <c r="J23" s="218">
        <f>SUM(J24:J25)</f>
        <v>0</v>
      </c>
      <c r="K23" s="188">
        <f>SUM(K24:K25)</f>
        <v>0</v>
      </c>
      <c r="L23" s="29">
        <f>J23+K23</f>
        <v>0</v>
      </c>
      <c r="M23" s="263">
        <f>SUM(M24:M25)</f>
        <v>0</v>
      </c>
      <c r="N23" s="28">
        <f>SUM(N24:N25)</f>
        <v>0</v>
      </c>
      <c r="O23" s="29">
        <f>M23+N23</f>
        <v>0</v>
      </c>
      <c r="P23" s="314"/>
    </row>
    <row r="24" spans="1:17" x14ac:dyDescent="0.25">
      <c r="A24" s="30"/>
      <c r="B24" s="31" t="s">
        <v>22</v>
      </c>
      <c r="C24" s="459">
        <f>F24+I24+L24+O24</f>
        <v>0</v>
      </c>
      <c r="D24" s="189"/>
      <c r="E24" s="33"/>
      <c r="F24" s="460">
        <f t="shared" si="0"/>
        <v>0</v>
      </c>
      <c r="G24" s="219"/>
      <c r="H24" s="189"/>
      <c r="I24" s="34">
        <f>G24+H24</f>
        <v>0</v>
      </c>
      <c r="J24" s="219"/>
      <c r="K24" s="189"/>
      <c r="L24" s="34">
        <f>J24+K24</f>
        <v>0</v>
      </c>
      <c r="M24" s="264"/>
      <c r="N24" s="33"/>
      <c r="O24" s="34">
        <f>M24+N24</f>
        <v>0</v>
      </c>
      <c r="P24" s="315"/>
    </row>
    <row r="25" spans="1:17" x14ac:dyDescent="0.25">
      <c r="A25" s="35"/>
      <c r="B25" s="36" t="s">
        <v>23</v>
      </c>
      <c r="C25" s="462">
        <f>F25+I25+L25+O25</f>
        <v>35051</v>
      </c>
      <c r="D25" s="190"/>
      <c r="E25" s="38">
        <v>35051</v>
      </c>
      <c r="F25" s="463">
        <f t="shared" si="0"/>
        <v>35051</v>
      </c>
      <c r="G25" s="220"/>
      <c r="H25" s="190"/>
      <c r="I25" s="39">
        <f>G25+H25</f>
        <v>0</v>
      </c>
      <c r="J25" s="220"/>
      <c r="K25" s="190"/>
      <c r="L25" s="39">
        <f>J25+K25</f>
        <v>0</v>
      </c>
      <c r="M25" s="265"/>
      <c r="N25" s="38"/>
      <c r="O25" s="39">
        <f>M25+N25</f>
        <v>0</v>
      </c>
      <c r="P25" s="316"/>
    </row>
    <row r="26" spans="1:17" s="19" customFormat="1" ht="33.75" customHeight="1" thickBot="1" x14ac:dyDescent="0.3">
      <c r="A26" s="179">
        <v>19300</v>
      </c>
      <c r="B26" s="179" t="s">
        <v>280</v>
      </c>
      <c r="C26" s="465">
        <f>SUM(F26,I26)</f>
        <v>0</v>
      </c>
      <c r="D26" s="191">
        <f>D52</f>
        <v>0</v>
      </c>
      <c r="E26" s="466"/>
      <c r="F26" s="467">
        <f t="shared" si="0"/>
        <v>0</v>
      </c>
      <c r="G26" s="221">
        <f>G52</f>
        <v>0</v>
      </c>
      <c r="H26" s="191"/>
      <c r="I26" s="253">
        <f>G26+H26</f>
        <v>0</v>
      </c>
      <c r="J26" s="278" t="s">
        <v>24</v>
      </c>
      <c r="K26" s="252" t="s">
        <v>24</v>
      </c>
      <c r="L26" s="43" t="s">
        <v>24</v>
      </c>
      <c r="M26" s="266" t="s">
        <v>24</v>
      </c>
      <c r="N26" s="42" t="s">
        <v>24</v>
      </c>
      <c r="O26" s="43" t="s">
        <v>24</v>
      </c>
      <c r="P26" s="317"/>
    </row>
    <row r="27" spans="1:17" s="19" customFormat="1" ht="36.75" customHeight="1" thickTop="1" x14ac:dyDescent="0.25">
      <c r="A27" s="44"/>
      <c r="B27" s="44" t="s">
        <v>25</v>
      </c>
      <c r="C27" s="404">
        <f>F27</f>
        <v>0</v>
      </c>
      <c r="D27" s="539"/>
      <c r="E27" s="469"/>
      <c r="F27" s="470">
        <f t="shared" si="0"/>
        <v>0</v>
      </c>
      <c r="G27" s="223" t="s">
        <v>24</v>
      </c>
      <c r="H27" s="192" t="s">
        <v>24</v>
      </c>
      <c r="I27" s="47" t="s">
        <v>24</v>
      </c>
      <c r="J27" s="223" t="s">
        <v>24</v>
      </c>
      <c r="K27" s="192" t="s">
        <v>24</v>
      </c>
      <c r="L27" s="47" t="s">
        <v>24</v>
      </c>
      <c r="M27" s="267" t="s">
        <v>24</v>
      </c>
      <c r="N27" s="46" t="s">
        <v>24</v>
      </c>
      <c r="O27" s="47" t="s">
        <v>24</v>
      </c>
      <c r="P27" s="318"/>
    </row>
    <row r="28" spans="1:17" s="19" customFormat="1" ht="36" x14ac:dyDescent="0.25">
      <c r="A28" s="44">
        <v>21300</v>
      </c>
      <c r="B28" s="44" t="s">
        <v>26</v>
      </c>
      <c r="C28" s="404">
        <f t="shared" ref="C28:C42" si="1">L28</f>
        <v>0</v>
      </c>
      <c r="D28" s="192" t="s">
        <v>24</v>
      </c>
      <c r="E28" s="46" t="s">
        <v>24</v>
      </c>
      <c r="F28" s="471" t="s">
        <v>24</v>
      </c>
      <c r="G28" s="223" t="s">
        <v>24</v>
      </c>
      <c r="H28" s="192" t="s">
        <v>24</v>
      </c>
      <c r="I28" s="47" t="s">
        <v>24</v>
      </c>
      <c r="J28" s="235">
        <f>SUM(J29,J33,J35,J38)</f>
        <v>0</v>
      </c>
      <c r="K28" s="103">
        <f>SUM(K29,K33,K35,K38)</f>
        <v>0</v>
      </c>
      <c r="L28" s="113">
        <f t="shared" ref="L28:L42" si="2">J28+K28</f>
        <v>0</v>
      </c>
      <c r="M28" s="267" t="s">
        <v>24</v>
      </c>
      <c r="N28" s="46" t="s">
        <v>24</v>
      </c>
      <c r="O28" s="47" t="s">
        <v>24</v>
      </c>
      <c r="P28" s="318"/>
    </row>
    <row r="29" spans="1:17" s="19" customFormat="1" ht="24" x14ac:dyDescent="0.25">
      <c r="A29" s="49">
        <v>21350</v>
      </c>
      <c r="B29" s="44" t="s">
        <v>27</v>
      </c>
      <c r="C29" s="404">
        <f t="shared" si="1"/>
        <v>0</v>
      </c>
      <c r="D29" s="192" t="s">
        <v>24</v>
      </c>
      <c r="E29" s="46" t="s">
        <v>24</v>
      </c>
      <c r="F29" s="471" t="s">
        <v>24</v>
      </c>
      <c r="G29" s="223" t="s">
        <v>24</v>
      </c>
      <c r="H29" s="192" t="s">
        <v>24</v>
      </c>
      <c r="I29" s="47" t="s">
        <v>24</v>
      </c>
      <c r="J29" s="235">
        <f>SUM(J30:J32)</f>
        <v>0</v>
      </c>
      <c r="K29" s="103">
        <f>SUM(K30:K32)</f>
        <v>0</v>
      </c>
      <c r="L29" s="113">
        <f t="shared" si="2"/>
        <v>0</v>
      </c>
      <c r="M29" s="267" t="s">
        <v>24</v>
      </c>
      <c r="N29" s="46" t="s">
        <v>24</v>
      </c>
      <c r="O29" s="47" t="s">
        <v>24</v>
      </c>
      <c r="P29" s="318"/>
    </row>
    <row r="30" spans="1:17" x14ac:dyDescent="0.25">
      <c r="A30" s="30">
        <v>21351</v>
      </c>
      <c r="B30" s="50" t="s">
        <v>28</v>
      </c>
      <c r="C30" s="409">
        <f t="shared" si="1"/>
        <v>0</v>
      </c>
      <c r="D30" s="193" t="s">
        <v>24</v>
      </c>
      <c r="E30" s="52" t="s">
        <v>24</v>
      </c>
      <c r="F30" s="473" t="s">
        <v>24</v>
      </c>
      <c r="G30" s="224" t="s">
        <v>24</v>
      </c>
      <c r="H30" s="193" t="s">
        <v>24</v>
      </c>
      <c r="I30" s="54" t="s">
        <v>24</v>
      </c>
      <c r="J30" s="236"/>
      <c r="K30" s="204"/>
      <c r="L30" s="107">
        <f t="shared" si="2"/>
        <v>0</v>
      </c>
      <c r="M30" s="279" t="s">
        <v>24</v>
      </c>
      <c r="N30" s="52" t="s">
        <v>24</v>
      </c>
      <c r="O30" s="54" t="s">
        <v>24</v>
      </c>
      <c r="P30" s="315"/>
    </row>
    <row r="31" spans="1:17" x14ac:dyDescent="0.25">
      <c r="A31" s="35">
        <v>21352</v>
      </c>
      <c r="B31" s="56" t="s">
        <v>29</v>
      </c>
      <c r="C31" s="334">
        <f t="shared" si="1"/>
        <v>0</v>
      </c>
      <c r="D31" s="194" t="s">
        <v>24</v>
      </c>
      <c r="E31" s="58" t="s">
        <v>24</v>
      </c>
      <c r="F31" s="475" t="s">
        <v>24</v>
      </c>
      <c r="G31" s="225" t="s">
        <v>24</v>
      </c>
      <c r="H31" s="194" t="s">
        <v>24</v>
      </c>
      <c r="I31" s="60" t="s">
        <v>24</v>
      </c>
      <c r="J31" s="237"/>
      <c r="K31" s="205"/>
      <c r="L31" s="108">
        <f t="shared" si="2"/>
        <v>0</v>
      </c>
      <c r="M31" s="280" t="s">
        <v>24</v>
      </c>
      <c r="N31" s="58" t="s">
        <v>24</v>
      </c>
      <c r="O31" s="60" t="s">
        <v>24</v>
      </c>
      <c r="P31" s="316"/>
    </row>
    <row r="32" spans="1:17" ht="24" x14ac:dyDescent="0.25">
      <c r="A32" s="35">
        <v>21359</v>
      </c>
      <c r="B32" s="56" t="s">
        <v>30</v>
      </c>
      <c r="C32" s="334">
        <f t="shared" si="1"/>
        <v>0</v>
      </c>
      <c r="D32" s="194" t="s">
        <v>24</v>
      </c>
      <c r="E32" s="58" t="s">
        <v>24</v>
      </c>
      <c r="F32" s="475" t="s">
        <v>24</v>
      </c>
      <c r="G32" s="225" t="s">
        <v>24</v>
      </c>
      <c r="H32" s="194" t="s">
        <v>24</v>
      </c>
      <c r="I32" s="60" t="s">
        <v>24</v>
      </c>
      <c r="J32" s="237"/>
      <c r="K32" s="205"/>
      <c r="L32" s="108">
        <f t="shared" si="2"/>
        <v>0</v>
      </c>
      <c r="M32" s="280" t="s">
        <v>24</v>
      </c>
      <c r="N32" s="58" t="s">
        <v>24</v>
      </c>
      <c r="O32" s="60" t="s">
        <v>24</v>
      </c>
      <c r="P32" s="316"/>
    </row>
    <row r="33" spans="1:16" s="19" customFormat="1" ht="36" x14ac:dyDescent="0.25">
      <c r="A33" s="49">
        <v>21370</v>
      </c>
      <c r="B33" s="44" t="s">
        <v>31</v>
      </c>
      <c r="C33" s="404">
        <f t="shared" si="1"/>
        <v>0</v>
      </c>
      <c r="D33" s="192" t="s">
        <v>24</v>
      </c>
      <c r="E33" s="46" t="s">
        <v>24</v>
      </c>
      <c r="F33" s="471" t="s">
        <v>24</v>
      </c>
      <c r="G33" s="223" t="s">
        <v>24</v>
      </c>
      <c r="H33" s="192" t="s">
        <v>24</v>
      </c>
      <c r="I33" s="47" t="s">
        <v>24</v>
      </c>
      <c r="J33" s="235">
        <f>SUM(J34)</f>
        <v>0</v>
      </c>
      <c r="K33" s="103">
        <f>SUM(K34)</f>
        <v>0</v>
      </c>
      <c r="L33" s="113">
        <f t="shared" si="2"/>
        <v>0</v>
      </c>
      <c r="M33" s="267" t="s">
        <v>24</v>
      </c>
      <c r="N33" s="46" t="s">
        <v>24</v>
      </c>
      <c r="O33" s="47" t="s">
        <v>24</v>
      </c>
      <c r="P33" s="318"/>
    </row>
    <row r="34" spans="1:16" ht="36" x14ac:dyDescent="0.25">
      <c r="A34" s="62">
        <v>21379</v>
      </c>
      <c r="B34" s="63" t="s">
        <v>32</v>
      </c>
      <c r="C34" s="340">
        <f t="shared" si="1"/>
        <v>0</v>
      </c>
      <c r="D34" s="195" t="s">
        <v>24</v>
      </c>
      <c r="E34" s="55" t="s">
        <v>24</v>
      </c>
      <c r="F34" s="477" t="s">
        <v>24</v>
      </c>
      <c r="G34" s="226" t="s">
        <v>24</v>
      </c>
      <c r="H34" s="195" t="s">
        <v>24</v>
      </c>
      <c r="I34" s="66" t="s">
        <v>24</v>
      </c>
      <c r="J34" s="248"/>
      <c r="K34" s="214"/>
      <c r="L34" s="163">
        <f t="shared" si="2"/>
        <v>0</v>
      </c>
      <c r="M34" s="281" t="s">
        <v>24</v>
      </c>
      <c r="N34" s="55" t="s">
        <v>24</v>
      </c>
      <c r="O34" s="66" t="s">
        <v>24</v>
      </c>
      <c r="P34" s="319"/>
    </row>
    <row r="35" spans="1:16" s="19" customFormat="1" x14ac:dyDescent="0.25">
      <c r="A35" s="49">
        <v>21380</v>
      </c>
      <c r="B35" s="44" t="s">
        <v>33</v>
      </c>
      <c r="C35" s="404">
        <f t="shared" si="1"/>
        <v>0</v>
      </c>
      <c r="D35" s="192" t="s">
        <v>24</v>
      </c>
      <c r="E35" s="46" t="s">
        <v>24</v>
      </c>
      <c r="F35" s="471" t="s">
        <v>24</v>
      </c>
      <c r="G35" s="223" t="s">
        <v>24</v>
      </c>
      <c r="H35" s="192" t="s">
        <v>24</v>
      </c>
      <c r="I35" s="47" t="s">
        <v>24</v>
      </c>
      <c r="J35" s="235">
        <f>SUM(J36:J37)</f>
        <v>0</v>
      </c>
      <c r="K35" s="103">
        <f>SUM(K36:K37)</f>
        <v>0</v>
      </c>
      <c r="L35" s="113">
        <f t="shared" si="2"/>
        <v>0</v>
      </c>
      <c r="M35" s="267" t="s">
        <v>24</v>
      </c>
      <c r="N35" s="46" t="s">
        <v>24</v>
      </c>
      <c r="O35" s="47" t="s">
        <v>24</v>
      </c>
      <c r="P35" s="318"/>
    </row>
    <row r="36" spans="1:16" x14ac:dyDescent="0.25">
      <c r="A36" s="31">
        <v>21381</v>
      </c>
      <c r="B36" s="50" t="s">
        <v>34</v>
      </c>
      <c r="C36" s="409">
        <f t="shared" si="1"/>
        <v>0</v>
      </c>
      <c r="D36" s="193" t="s">
        <v>24</v>
      </c>
      <c r="E36" s="52" t="s">
        <v>24</v>
      </c>
      <c r="F36" s="473" t="s">
        <v>24</v>
      </c>
      <c r="G36" s="224" t="s">
        <v>24</v>
      </c>
      <c r="H36" s="193" t="s">
        <v>24</v>
      </c>
      <c r="I36" s="54" t="s">
        <v>24</v>
      </c>
      <c r="J36" s="236"/>
      <c r="K36" s="204"/>
      <c r="L36" s="107">
        <f t="shared" si="2"/>
        <v>0</v>
      </c>
      <c r="M36" s="279" t="s">
        <v>24</v>
      </c>
      <c r="N36" s="52" t="s">
        <v>24</v>
      </c>
      <c r="O36" s="54" t="s">
        <v>24</v>
      </c>
      <c r="P36" s="315"/>
    </row>
    <row r="37" spans="1:16" ht="24" x14ac:dyDescent="0.25">
      <c r="A37" s="36">
        <v>21383</v>
      </c>
      <c r="B37" s="56" t="s">
        <v>35</v>
      </c>
      <c r="C37" s="334">
        <f t="shared" si="1"/>
        <v>0</v>
      </c>
      <c r="D37" s="194" t="s">
        <v>24</v>
      </c>
      <c r="E37" s="58" t="s">
        <v>24</v>
      </c>
      <c r="F37" s="475" t="s">
        <v>24</v>
      </c>
      <c r="G37" s="225" t="s">
        <v>24</v>
      </c>
      <c r="H37" s="194" t="s">
        <v>24</v>
      </c>
      <c r="I37" s="60" t="s">
        <v>24</v>
      </c>
      <c r="J37" s="237"/>
      <c r="K37" s="205"/>
      <c r="L37" s="108">
        <f t="shared" si="2"/>
        <v>0</v>
      </c>
      <c r="M37" s="280" t="s">
        <v>24</v>
      </c>
      <c r="N37" s="58" t="s">
        <v>24</v>
      </c>
      <c r="O37" s="60" t="s">
        <v>24</v>
      </c>
      <c r="P37" s="316"/>
    </row>
    <row r="38" spans="1:16" s="19" customFormat="1" ht="24" x14ac:dyDescent="0.25">
      <c r="A38" s="49">
        <v>21390</v>
      </c>
      <c r="B38" s="44" t="s">
        <v>36</v>
      </c>
      <c r="C38" s="404">
        <f t="shared" si="1"/>
        <v>0</v>
      </c>
      <c r="D38" s="192" t="s">
        <v>24</v>
      </c>
      <c r="E38" s="46" t="s">
        <v>24</v>
      </c>
      <c r="F38" s="471" t="s">
        <v>24</v>
      </c>
      <c r="G38" s="223" t="s">
        <v>24</v>
      </c>
      <c r="H38" s="192" t="s">
        <v>24</v>
      </c>
      <c r="I38" s="47" t="s">
        <v>24</v>
      </c>
      <c r="J38" s="235">
        <f>SUM(J39:J42)</f>
        <v>0</v>
      </c>
      <c r="K38" s="103">
        <f>SUM(K39:K42)</f>
        <v>0</v>
      </c>
      <c r="L38" s="113">
        <f t="shared" si="2"/>
        <v>0</v>
      </c>
      <c r="M38" s="267" t="s">
        <v>24</v>
      </c>
      <c r="N38" s="46" t="s">
        <v>24</v>
      </c>
      <c r="O38" s="47" t="s">
        <v>24</v>
      </c>
      <c r="P38" s="318"/>
    </row>
    <row r="39" spans="1:16" ht="24" x14ac:dyDescent="0.25">
      <c r="A39" s="31">
        <v>21391</v>
      </c>
      <c r="B39" s="50" t="s">
        <v>37</v>
      </c>
      <c r="C39" s="409">
        <f t="shared" si="1"/>
        <v>0</v>
      </c>
      <c r="D39" s="193" t="s">
        <v>24</v>
      </c>
      <c r="E39" s="52" t="s">
        <v>24</v>
      </c>
      <c r="F39" s="473" t="s">
        <v>24</v>
      </c>
      <c r="G39" s="224" t="s">
        <v>24</v>
      </c>
      <c r="H39" s="193" t="s">
        <v>24</v>
      </c>
      <c r="I39" s="54" t="s">
        <v>24</v>
      </c>
      <c r="J39" s="236"/>
      <c r="K39" s="204"/>
      <c r="L39" s="107">
        <f t="shared" si="2"/>
        <v>0</v>
      </c>
      <c r="M39" s="279" t="s">
        <v>24</v>
      </c>
      <c r="N39" s="52" t="s">
        <v>24</v>
      </c>
      <c r="O39" s="54" t="s">
        <v>24</v>
      </c>
      <c r="P39" s="315"/>
    </row>
    <row r="40" spans="1:16" x14ac:dyDescent="0.25">
      <c r="A40" s="36">
        <v>21393</v>
      </c>
      <c r="B40" s="56" t="s">
        <v>38</v>
      </c>
      <c r="C40" s="334">
        <f t="shared" si="1"/>
        <v>0</v>
      </c>
      <c r="D40" s="194" t="s">
        <v>24</v>
      </c>
      <c r="E40" s="58" t="s">
        <v>24</v>
      </c>
      <c r="F40" s="475" t="s">
        <v>24</v>
      </c>
      <c r="G40" s="225" t="s">
        <v>24</v>
      </c>
      <c r="H40" s="194" t="s">
        <v>24</v>
      </c>
      <c r="I40" s="60" t="s">
        <v>24</v>
      </c>
      <c r="J40" s="237"/>
      <c r="K40" s="205"/>
      <c r="L40" s="108">
        <f t="shared" si="2"/>
        <v>0</v>
      </c>
      <c r="M40" s="280" t="s">
        <v>24</v>
      </c>
      <c r="N40" s="58" t="s">
        <v>24</v>
      </c>
      <c r="O40" s="60" t="s">
        <v>24</v>
      </c>
      <c r="P40" s="316"/>
    </row>
    <row r="41" spans="1:16" x14ac:dyDescent="0.25">
      <c r="A41" s="36">
        <v>21395</v>
      </c>
      <c r="B41" s="56" t="s">
        <v>39</v>
      </c>
      <c r="C41" s="334">
        <f t="shared" si="1"/>
        <v>0</v>
      </c>
      <c r="D41" s="194" t="s">
        <v>24</v>
      </c>
      <c r="E41" s="58" t="s">
        <v>24</v>
      </c>
      <c r="F41" s="475" t="s">
        <v>24</v>
      </c>
      <c r="G41" s="225" t="s">
        <v>24</v>
      </c>
      <c r="H41" s="194" t="s">
        <v>24</v>
      </c>
      <c r="I41" s="60" t="s">
        <v>24</v>
      </c>
      <c r="J41" s="237"/>
      <c r="K41" s="205"/>
      <c r="L41" s="108">
        <f t="shared" si="2"/>
        <v>0</v>
      </c>
      <c r="M41" s="280" t="s">
        <v>24</v>
      </c>
      <c r="N41" s="58" t="s">
        <v>24</v>
      </c>
      <c r="O41" s="60" t="s">
        <v>24</v>
      </c>
      <c r="P41" s="316"/>
    </row>
    <row r="42" spans="1:16" ht="24" x14ac:dyDescent="0.25">
      <c r="A42" s="36">
        <v>21399</v>
      </c>
      <c r="B42" s="56" t="s">
        <v>40</v>
      </c>
      <c r="C42" s="334">
        <f t="shared" si="1"/>
        <v>0</v>
      </c>
      <c r="D42" s="194" t="s">
        <v>24</v>
      </c>
      <c r="E42" s="58" t="s">
        <v>24</v>
      </c>
      <c r="F42" s="475" t="s">
        <v>24</v>
      </c>
      <c r="G42" s="225" t="s">
        <v>24</v>
      </c>
      <c r="H42" s="194" t="s">
        <v>24</v>
      </c>
      <c r="I42" s="60" t="s">
        <v>24</v>
      </c>
      <c r="J42" s="237"/>
      <c r="K42" s="205"/>
      <c r="L42" s="108">
        <f t="shared" si="2"/>
        <v>0</v>
      </c>
      <c r="M42" s="280" t="s">
        <v>24</v>
      </c>
      <c r="N42" s="58" t="s">
        <v>24</v>
      </c>
      <c r="O42" s="60" t="s">
        <v>24</v>
      </c>
      <c r="P42" s="316"/>
    </row>
    <row r="43" spans="1:16" s="19" customFormat="1" ht="36.75" customHeight="1" x14ac:dyDescent="0.25">
      <c r="A43" s="49">
        <v>21420</v>
      </c>
      <c r="B43" s="44" t="s">
        <v>41</v>
      </c>
      <c r="C43" s="478">
        <f>F43</f>
        <v>0</v>
      </c>
      <c r="D43" s="540"/>
      <c r="E43" s="479"/>
      <c r="F43" s="470">
        <f>D43+E43</f>
        <v>0</v>
      </c>
      <c r="G43" s="223" t="s">
        <v>24</v>
      </c>
      <c r="H43" s="192" t="s">
        <v>24</v>
      </c>
      <c r="I43" s="47" t="s">
        <v>24</v>
      </c>
      <c r="J43" s="223" t="s">
        <v>24</v>
      </c>
      <c r="K43" s="192" t="s">
        <v>24</v>
      </c>
      <c r="L43" s="47" t="s">
        <v>24</v>
      </c>
      <c r="M43" s="267" t="s">
        <v>24</v>
      </c>
      <c r="N43" s="46" t="s">
        <v>24</v>
      </c>
      <c r="O43" s="47" t="s">
        <v>24</v>
      </c>
      <c r="P43" s="318"/>
    </row>
    <row r="44" spans="1:16" s="19" customFormat="1" ht="24" x14ac:dyDescent="0.25">
      <c r="A44" s="70">
        <v>21490</v>
      </c>
      <c r="B44" s="71" t="s">
        <v>42</v>
      </c>
      <c r="C44" s="478">
        <f>F44+I44+L44</f>
        <v>0</v>
      </c>
      <c r="D44" s="196">
        <f>D45</f>
        <v>0</v>
      </c>
      <c r="E44" s="481">
        <f>E45</f>
        <v>0</v>
      </c>
      <c r="F44" s="482">
        <f>D44+E44</f>
        <v>0</v>
      </c>
      <c r="G44" s="228">
        <f>G45</f>
        <v>0</v>
      </c>
      <c r="H44" s="196">
        <f t="shared" ref="H44:K44" si="3">H45</f>
        <v>0</v>
      </c>
      <c r="I44" s="254">
        <f>G44+H44</f>
        <v>0</v>
      </c>
      <c r="J44" s="228">
        <f>J45</f>
        <v>0</v>
      </c>
      <c r="K44" s="196">
        <f t="shared" si="3"/>
        <v>0</v>
      </c>
      <c r="L44" s="254">
        <f>J44+K44</f>
        <v>0</v>
      </c>
      <c r="M44" s="267" t="s">
        <v>24</v>
      </c>
      <c r="N44" s="46" t="s">
        <v>24</v>
      </c>
      <c r="O44" s="47" t="s">
        <v>24</v>
      </c>
      <c r="P44" s="318"/>
    </row>
    <row r="45" spans="1:16" s="19" customFormat="1" ht="24" x14ac:dyDescent="0.25">
      <c r="A45" s="36">
        <v>21499</v>
      </c>
      <c r="B45" s="56" t="s">
        <v>43</v>
      </c>
      <c r="C45" s="483">
        <f>F45+I45+L45</f>
        <v>0</v>
      </c>
      <c r="D45" s="189"/>
      <c r="E45" s="33"/>
      <c r="F45" s="460">
        <f>D45+E45</f>
        <v>0</v>
      </c>
      <c r="G45" s="255"/>
      <c r="H45" s="189"/>
      <c r="I45" s="34">
        <f>G45+H45</f>
        <v>0</v>
      </c>
      <c r="J45" s="219"/>
      <c r="K45" s="189"/>
      <c r="L45" s="34">
        <f>J45+K45</f>
        <v>0</v>
      </c>
      <c r="M45" s="281" t="s">
        <v>24</v>
      </c>
      <c r="N45" s="55" t="s">
        <v>24</v>
      </c>
      <c r="O45" s="66" t="s">
        <v>24</v>
      </c>
      <c r="P45" s="319"/>
    </row>
    <row r="46" spans="1:16" ht="24" x14ac:dyDescent="0.25">
      <c r="A46" s="72">
        <v>23000</v>
      </c>
      <c r="B46" s="73" t="s">
        <v>44</v>
      </c>
      <c r="C46" s="478">
        <f>O46</f>
        <v>0</v>
      </c>
      <c r="D46" s="197" t="s">
        <v>24</v>
      </c>
      <c r="E46" s="485" t="s">
        <v>24</v>
      </c>
      <c r="F46" s="486" t="s">
        <v>24</v>
      </c>
      <c r="G46" s="229" t="s">
        <v>24</v>
      </c>
      <c r="H46" s="197" t="s">
        <v>24</v>
      </c>
      <c r="I46" s="256" t="s">
        <v>24</v>
      </c>
      <c r="J46" s="229" t="s">
        <v>24</v>
      </c>
      <c r="K46" s="197" t="s">
        <v>24</v>
      </c>
      <c r="L46" s="256" t="s">
        <v>24</v>
      </c>
      <c r="M46" s="270">
        <f>SUM(M47:M48)</f>
        <v>0</v>
      </c>
      <c r="N46" s="69">
        <f>SUM(N47:N48)</f>
        <v>0</v>
      </c>
      <c r="O46" s="289">
        <f>M46+N46</f>
        <v>0</v>
      </c>
      <c r="P46" s="318"/>
    </row>
    <row r="47" spans="1:16" ht="24" x14ac:dyDescent="0.25">
      <c r="A47" s="74">
        <v>23410</v>
      </c>
      <c r="B47" s="75" t="s">
        <v>45</v>
      </c>
      <c r="C47" s="398">
        <f>O47</f>
        <v>0</v>
      </c>
      <c r="D47" s="198" t="s">
        <v>24</v>
      </c>
      <c r="E47" s="488" t="s">
        <v>24</v>
      </c>
      <c r="F47" s="489" t="s">
        <v>24</v>
      </c>
      <c r="G47" s="230" t="s">
        <v>24</v>
      </c>
      <c r="H47" s="198" t="s">
        <v>24</v>
      </c>
      <c r="I47" s="257" t="s">
        <v>24</v>
      </c>
      <c r="J47" s="230" t="s">
        <v>24</v>
      </c>
      <c r="K47" s="198" t="s">
        <v>24</v>
      </c>
      <c r="L47" s="257" t="s">
        <v>24</v>
      </c>
      <c r="M47" s="271"/>
      <c r="N47" s="81"/>
      <c r="O47" s="77">
        <f>M47+N47</f>
        <v>0</v>
      </c>
      <c r="P47" s="320"/>
    </row>
    <row r="48" spans="1:16" ht="24" x14ac:dyDescent="0.25">
      <c r="A48" s="74">
        <v>23510</v>
      </c>
      <c r="B48" s="75" t="s">
        <v>46</v>
      </c>
      <c r="C48" s="398">
        <f>O48</f>
        <v>0</v>
      </c>
      <c r="D48" s="198" t="s">
        <v>24</v>
      </c>
      <c r="E48" s="488" t="s">
        <v>24</v>
      </c>
      <c r="F48" s="489" t="s">
        <v>24</v>
      </c>
      <c r="G48" s="230" t="s">
        <v>24</v>
      </c>
      <c r="H48" s="198" t="s">
        <v>24</v>
      </c>
      <c r="I48" s="257" t="s">
        <v>24</v>
      </c>
      <c r="J48" s="230" t="s">
        <v>24</v>
      </c>
      <c r="K48" s="198" t="s">
        <v>24</v>
      </c>
      <c r="L48" s="257" t="s">
        <v>24</v>
      </c>
      <c r="M48" s="271"/>
      <c r="N48" s="81"/>
      <c r="O48" s="77">
        <f>M48+N48</f>
        <v>0</v>
      </c>
      <c r="P48" s="320"/>
    </row>
    <row r="49" spans="1:16" x14ac:dyDescent="0.25">
      <c r="A49" s="79"/>
      <c r="B49" s="75"/>
      <c r="C49" s="405"/>
      <c r="D49" s="198"/>
      <c r="E49" s="488"/>
      <c r="F49" s="490"/>
      <c r="G49" s="230"/>
      <c r="H49" s="198"/>
      <c r="I49" s="257"/>
      <c r="J49" s="76"/>
      <c r="K49" s="299"/>
      <c r="L49" s="300"/>
      <c r="M49" s="301"/>
      <c r="N49" s="302"/>
      <c r="O49" s="300"/>
      <c r="P49" s="320"/>
    </row>
    <row r="50" spans="1:16" s="19" customFormat="1" x14ac:dyDescent="0.25">
      <c r="A50" s="82"/>
      <c r="B50" s="83" t="s">
        <v>47</v>
      </c>
      <c r="C50" s="492"/>
      <c r="D50" s="305"/>
      <c r="E50" s="304"/>
      <c r="F50" s="493"/>
      <c r="G50" s="303"/>
      <c r="H50" s="305"/>
      <c r="I50" s="306"/>
      <c r="J50" s="303"/>
      <c r="K50" s="305"/>
      <c r="L50" s="306"/>
      <c r="M50" s="307"/>
      <c r="N50" s="304"/>
      <c r="O50" s="306"/>
      <c r="P50" s="321"/>
    </row>
    <row r="51" spans="1:16" s="19" customFormat="1" ht="12.75" thickBot="1" x14ac:dyDescent="0.3">
      <c r="A51" s="85"/>
      <c r="B51" s="20" t="s">
        <v>48</v>
      </c>
      <c r="C51" s="400">
        <f t="shared" ref="C51:C114" si="4">F51+I51+L51+O51</f>
        <v>0</v>
      </c>
      <c r="D51" s="199">
        <f>SUM(D52,D283)</f>
        <v>0</v>
      </c>
      <c r="E51" s="87">
        <f>SUM(E52,E283)</f>
        <v>0</v>
      </c>
      <c r="F51" s="495">
        <f t="shared" ref="F51:F115" si="5">D51+E51</f>
        <v>0</v>
      </c>
      <c r="G51" s="231">
        <f>SUM(G52,G283)</f>
        <v>0</v>
      </c>
      <c r="H51" s="199">
        <f>SUM(H52,H283)</f>
        <v>0</v>
      </c>
      <c r="I51" s="88">
        <f t="shared" ref="I51:I115" si="6">G51+H51</f>
        <v>0</v>
      </c>
      <c r="J51" s="231">
        <f>SUM(J52,J283)</f>
        <v>0</v>
      </c>
      <c r="K51" s="199">
        <f>SUM(K52,K283)</f>
        <v>0</v>
      </c>
      <c r="L51" s="88">
        <f t="shared" ref="L51:L115" si="7">J51+K51</f>
        <v>0</v>
      </c>
      <c r="M51" s="272">
        <f>SUM(M52,M283)</f>
        <v>0</v>
      </c>
      <c r="N51" s="87">
        <f>SUM(N52,N283)</f>
        <v>0</v>
      </c>
      <c r="O51" s="88">
        <f t="shared" ref="O51:O115" si="8">M51+N51</f>
        <v>0</v>
      </c>
      <c r="P51" s="313"/>
    </row>
    <row r="52" spans="1:16" s="19" customFormat="1" ht="36.75" thickTop="1" x14ac:dyDescent="0.25">
      <c r="A52" s="89"/>
      <c r="B52" s="90" t="s">
        <v>49</v>
      </c>
      <c r="C52" s="401">
        <f t="shared" si="4"/>
        <v>0</v>
      </c>
      <c r="D52" s="200">
        <f>SUM(D53,D195)</f>
        <v>0</v>
      </c>
      <c r="E52" s="92">
        <f>SUM(E53,E195)</f>
        <v>0</v>
      </c>
      <c r="F52" s="497">
        <f t="shared" si="5"/>
        <v>0</v>
      </c>
      <c r="G52" s="232">
        <f>SUM(G53,G195)</f>
        <v>0</v>
      </c>
      <c r="H52" s="200">
        <f>SUM(H53,H195)</f>
        <v>0</v>
      </c>
      <c r="I52" s="93">
        <f t="shared" si="6"/>
        <v>0</v>
      </c>
      <c r="J52" s="232">
        <f>SUM(J53,J195)</f>
        <v>0</v>
      </c>
      <c r="K52" s="200">
        <f>SUM(K53,K195)</f>
        <v>0</v>
      </c>
      <c r="L52" s="93">
        <f t="shared" si="7"/>
        <v>0</v>
      </c>
      <c r="M52" s="273">
        <f>SUM(M53,M195)</f>
        <v>0</v>
      </c>
      <c r="N52" s="92">
        <f>SUM(N53,N195)</f>
        <v>0</v>
      </c>
      <c r="O52" s="93">
        <f t="shared" si="8"/>
        <v>0</v>
      </c>
      <c r="P52" s="322"/>
    </row>
    <row r="53" spans="1:16" s="19" customFormat="1" ht="24" x14ac:dyDescent="0.25">
      <c r="A53" s="94"/>
      <c r="B53" s="16" t="s">
        <v>50</v>
      </c>
      <c r="C53" s="402">
        <f t="shared" si="4"/>
        <v>0</v>
      </c>
      <c r="D53" s="201">
        <f>SUM(D54,D76,D174,D188)</f>
        <v>0</v>
      </c>
      <c r="E53" s="96">
        <f>SUM(E54,E76,E174,E188)</f>
        <v>0</v>
      </c>
      <c r="F53" s="499">
        <f t="shared" si="5"/>
        <v>0</v>
      </c>
      <c r="G53" s="233">
        <f>SUM(G54,G76,G174,G188)</f>
        <v>0</v>
      </c>
      <c r="H53" s="201">
        <f>SUM(H54,H76,H174,H188)</f>
        <v>0</v>
      </c>
      <c r="I53" s="97">
        <f t="shared" si="6"/>
        <v>0</v>
      </c>
      <c r="J53" s="233">
        <f>SUM(J54,J76,J174,J188)</f>
        <v>0</v>
      </c>
      <c r="K53" s="201">
        <f>SUM(K54,K76,K174,K188)</f>
        <v>0</v>
      </c>
      <c r="L53" s="97">
        <f t="shared" si="7"/>
        <v>0</v>
      </c>
      <c r="M53" s="274">
        <f>SUM(M54,M76,M174,M188)</f>
        <v>0</v>
      </c>
      <c r="N53" s="96">
        <f>SUM(N54,N76,N174,N188)</f>
        <v>0</v>
      </c>
      <c r="O53" s="97">
        <f t="shared" si="8"/>
        <v>0</v>
      </c>
      <c r="P53" s="323"/>
    </row>
    <row r="54" spans="1:16" s="19" customFormat="1" x14ac:dyDescent="0.25">
      <c r="A54" s="98">
        <v>1000</v>
      </c>
      <c r="B54" s="98" t="s">
        <v>51</v>
      </c>
      <c r="C54" s="403">
        <f t="shared" si="4"/>
        <v>0</v>
      </c>
      <c r="D54" s="202">
        <f>SUM(D55,D68)</f>
        <v>0</v>
      </c>
      <c r="E54" s="100">
        <f>SUM(E55,E68)</f>
        <v>0</v>
      </c>
      <c r="F54" s="501">
        <f t="shared" si="5"/>
        <v>0</v>
      </c>
      <c r="G54" s="234">
        <f>SUM(G55,G68)</f>
        <v>0</v>
      </c>
      <c r="H54" s="202">
        <f>SUM(H55,H68)</f>
        <v>0</v>
      </c>
      <c r="I54" s="101">
        <f t="shared" si="6"/>
        <v>0</v>
      </c>
      <c r="J54" s="234">
        <f>SUM(J55,J68)</f>
        <v>0</v>
      </c>
      <c r="K54" s="202">
        <f>SUM(K55,K68)</f>
        <v>0</v>
      </c>
      <c r="L54" s="101">
        <f t="shared" si="7"/>
        <v>0</v>
      </c>
      <c r="M54" s="137">
        <f>SUM(M55,M68)</f>
        <v>0</v>
      </c>
      <c r="N54" s="100">
        <f>SUM(N55,N68)</f>
        <v>0</v>
      </c>
      <c r="O54" s="101">
        <f t="shared" si="8"/>
        <v>0</v>
      </c>
      <c r="P54" s="324"/>
    </row>
    <row r="55" spans="1:16" x14ac:dyDescent="0.25">
      <c r="A55" s="44">
        <v>1100</v>
      </c>
      <c r="B55" s="102" t="s">
        <v>52</v>
      </c>
      <c r="C55" s="404">
        <f t="shared" si="4"/>
        <v>0</v>
      </c>
      <c r="D55" s="103">
        <f>SUM(D56,D59,D67)</f>
        <v>0</v>
      </c>
      <c r="E55" s="48">
        <f>SUM(E56,E59,E67)</f>
        <v>0</v>
      </c>
      <c r="F55" s="503">
        <f t="shared" si="5"/>
        <v>0</v>
      </c>
      <c r="G55" s="235">
        <f>SUM(G56,G59,G67)</f>
        <v>0</v>
      </c>
      <c r="H55" s="103">
        <f>SUM(H56,H59,H67)</f>
        <v>0</v>
      </c>
      <c r="I55" s="113">
        <f t="shared" si="6"/>
        <v>0</v>
      </c>
      <c r="J55" s="235">
        <f>SUM(J56,J59,J67)</f>
        <v>0</v>
      </c>
      <c r="K55" s="103">
        <f>SUM(K56,K59,K67)</f>
        <v>0</v>
      </c>
      <c r="L55" s="113">
        <f t="shared" si="7"/>
        <v>0</v>
      </c>
      <c r="M55" s="138">
        <f>SUM(M56,M59,M67)</f>
        <v>0</v>
      </c>
      <c r="N55" s="128">
        <f>SUM(N56,N59,N67)</f>
        <v>0</v>
      </c>
      <c r="O55" s="154">
        <f t="shared" si="8"/>
        <v>0</v>
      </c>
      <c r="P55" s="325"/>
    </row>
    <row r="56" spans="1:16" x14ac:dyDescent="0.25">
      <c r="A56" s="104">
        <v>1110</v>
      </c>
      <c r="B56" s="75" t="s">
        <v>53</v>
      </c>
      <c r="C56" s="405">
        <f t="shared" si="4"/>
        <v>0</v>
      </c>
      <c r="D56" s="203">
        <f>SUM(D57:D58)</f>
        <v>0</v>
      </c>
      <c r="E56" s="105">
        <f>SUM(E57:E58)</f>
        <v>0</v>
      </c>
      <c r="F56" s="504">
        <f t="shared" si="5"/>
        <v>0</v>
      </c>
      <c r="G56" s="129">
        <f>SUM(G57:G58)</f>
        <v>0</v>
      </c>
      <c r="H56" s="203">
        <f>SUM(H57:H58)</f>
        <v>0</v>
      </c>
      <c r="I56" s="106">
        <f t="shared" si="6"/>
        <v>0</v>
      </c>
      <c r="J56" s="129">
        <f>SUM(J57:J58)</f>
        <v>0</v>
      </c>
      <c r="K56" s="203">
        <f>SUM(K57:K58)</f>
        <v>0</v>
      </c>
      <c r="L56" s="106">
        <f t="shared" si="7"/>
        <v>0</v>
      </c>
      <c r="M56" s="134">
        <f>SUM(M57:M58)</f>
        <v>0</v>
      </c>
      <c r="N56" s="105">
        <f>SUM(N57:N58)</f>
        <v>0</v>
      </c>
      <c r="O56" s="106">
        <f t="shared" si="8"/>
        <v>0</v>
      </c>
      <c r="P56" s="320"/>
    </row>
    <row r="57" spans="1:16" x14ac:dyDescent="0.25">
      <c r="A57" s="31">
        <v>1111</v>
      </c>
      <c r="B57" s="50" t="s">
        <v>54</v>
      </c>
      <c r="C57" s="409">
        <f t="shared" si="4"/>
        <v>0</v>
      </c>
      <c r="D57" s="204"/>
      <c r="E57" s="53"/>
      <c r="F57" s="505">
        <f t="shared" si="5"/>
        <v>0</v>
      </c>
      <c r="G57" s="236"/>
      <c r="H57" s="204"/>
      <c r="I57" s="107">
        <f t="shared" si="6"/>
        <v>0</v>
      </c>
      <c r="J57" s="236"/>
      <c r="K57" s="204"/>
      <c r="L57" s="107">
        <f t="shared" si="7"/>
        <v>0</v>
      </c>
      <c r="M57" s="268"/>
      <c r="N57" s="53"/>
      <c r="O57" s="107">
        <f t="shared" si="8"/>
        <v>0</v>
      </c>
      <c r="P57" s="315"/>
    </row>
    <row r="58" spans="1:16" ht="24" customHeight="1" x14ac:dyDescent="0.25">
      <c r="A58" s="36">
        <v>1119</v>
      </c>
      <c r="B58" s="56" t="s">
        <v>55</v>
      </c>
      <c r="C58" s="334">
        <f t="shared" si="4"/>
        <v>0</v>
      </c>
      <c r="D58" s="205"/>
      <c r="E58" s="59"/>
      <c r="F58" s="506">
        <f t="shared" si="5"/>
        <v>0</v>
      </c>
      <c r="G58" s="237"/>
      <c r="H58" s="205"/>
      <c r="I58" s="108">
        <f t="shared" si="6"/>
        <v>0</v>
      </c>
      <c r="J58" s="237"/>
      <c r="K58" s="205"/>
      <c r="L58" s="108">
        <f t="shared" si="7"/>
        <v>0</v>
      </c>
      <c r="M58" s="123"/>
      <c r="N58" s="59"/>
      <c r="O58" s="108">
        <f t="shared" si="8"/>
        <v>0</v>
      </c>
      <c r="P58" s="316"/>
    </row>
    <row r="59" spans="1:16" ht="23.25" customHeight="1" x14ac:dyDescent="0.25">
      <c r="A59" s="109">
        <v>1140</v>
      </c>
      <c r="B59" s="56" t="s">
        <v>56</v>
      </c>
      <c r="C59" s="334">
        <f t="shared" si="4"/>
        <v>0</v>
      </c>
      <c r="D59" s="116">
        <f>SUM(D60:D66)</f>
        <v>0</v>
      </c>
      <c r="E59" s="40">
        <f>SUM(E60:E66)</f>
        <v>0</v>
      </c>
      <c r="F59" s="507">
        <f>D59+E59</f>
        <v>0</v>
      </c>
      <c r="G59" s="238">
        <f>SUM(G60:G66)</f>
        <v>0</v>
      </c>
      <c r="H59" s="116">
        <f>SUM(H60:H66)</f>
        <v>0</v>
      </c>
      <c r="I59" s="110">
        <f t="shared" si="6"/>
        <v>0</v>
      </c>
      <c r="J59" s="238">
        <f>SUM(J60:J66)</f>
        <v>0</v>
      </c>
      <c r="K59" s="116">
        <f>SUM(K60:K66)</f>
        <v>0</v>
      </c>
      <c r="L59" s="110">
        <f t="shared" si="7"/>
        <v>0</v>
      </c>
      <c r="M59" s="133">
        <f>SUM(M60:M66)</f>
        <v>0</v>
      </c>
      <c r="N59" s="40">
        <f>SUM(N60:N66)</f>
        <v>0</v>
      </c>
      <c r="O59" s="110">
        <f t="shared" si="8"/>
        <v>0</v>
      </c>
      <c r="P59" s="316"/>
    </row>
    <row r="60" spans="1:16" x14ac:dyDescent="0.25">
      <c r="A60" s="36">
        <v>1141</v>
      </c>
      <c r="B60" s="56" t="s">
        <v>57</v>
      </c>
      <c r="C60" s="334">
        <f t="shared" si="4"/>
        <v>0</v>
      </c>
      <c r="D60" s="205"/>
      <c r="E60" s="59"/>
      <c r="F60" s="506">
        <f t="shared" si="5"/>
        <v>0</v>
      </c>
      <c r="G60" s="237"/>
      <c r="H60" s="205"/>
      <c r="I60" s="108">
        <f t="shared" si="6"/>
        <v>0</v>
      </c>
      <c r="J60" s="237"/>
      <c r="K60" s="205"/>
      <c r="L60" s="108">
        <f t="shared" si="7"/>
        <v>0</v>
      </c>
      <c r="M60" s="123"/>
      <c r="N60" s="59"/>
      <c r="O60" s="108">
        <f t="shared" si="8"/>
        <v>0</v>
      </c>
      <c r="P60" s="316"/>
    </row>
    <row r="61" spans="1:16" ht="24.75" customHeight="1" x14ac:dyDescent="0.25">
      <c r="A61" s="36">
        <v>1142</v>
      </c>
      <c r="B61" s="56" t="s">
        <v>58</v>
      </c>
      <c r="C61" s="334">
        <f t="shared" si="4"/>
        <v>0</v>
      </c>
      <c r="D61" s="205"/>
      <c r="E61" s="59"/>
      <c r="F61" s="506">
        <f t="shared" si="5"/>
        <v>0</v>
      </c>
      <c r="G61" s="237"/>
      <c r="H61" s="205"/>
      <c r="I61" s="108">
        <f t="shared" si="6"/>
        <v>0</v>
      </c>
      <c r="J61" s="237"/>
      <c r="K61" s="205"/>
      <c r="L61" s="108">
        <f t="shared" si="7"/>
        <v>0</v>
      </c>
      <c r="M61" s="123"/>
      <c r="N61" s="59"/>
      <c r="O61" s="108">
        <f t="shared" si="8"/>
        <v>0</v>
      </c>
      <c r="P61" s="316"/>
    </row>
    <row r="62" spans="1:16" ht="24" x14ac:dyDescent="0.25">
      <c r="A62" s="36">
        <v>1145</v>
      </c>
      <c r="B62" s="56" t="s">
        <v>59</v>
      </c>
      <c r="C62" s="334">
        <f t="shared" si="4"/>
        <v>0</v>
      </c>
      <c r="D62" s="205"/>
      <c r="E62" s="59"/>
      <c r="F62" s="506">
        <f t="shared" si="5"/>
        <v>0</v>
      </c>
      <c r="G62" s="237"/>
      <c r="H62" s="205"/>
      <c r="I62" s="108">
        <f t="shared" si="6"/>
        <v>0</v>
      </c>
      <c r="J62" s="237"/>
      <c r="K62" s="205"/>
      <c r="L62" s="108">
        <f t="shared" si="7"/>
        <v>0</v>
      </c>
      <c r="M62" s="123"/>
      <c r="N62" s="59"/>
      <c r="O62" s="108">
        <f t="shared" si="8"/>
        <v>0</v>
      </c>
      <c r="P62" s="316"/>
    </row>
    <row r="63" spans="1:16" ht="27.75" customHeight="1" x14ac:dyDescent="0.25">
      <c r="A63" s="36">
        <v>1146</v>
      </c>
      <c r="B63" s="56" t="s">
        <v>60</v>
      </c>
      <c r="C63" s="334">
        <f t="shared" si="4"/>
        <v>0</v>
      </c>
      <c r="D63" s="205"/>
      <c r="E63" s="59"/>
      <c r="F63" s="506">
        <f t="shared" si="5"/>
        <v>0</v>
      </c>
      <c r="G63" s="237"/>
      <c r="H63" s="205"/>
      <c r="I63" s="108">
        <f t="shared" si="6"/>
        <v>0</v>
      </c>
      <c r="J63" s="237"/>
      <c r="K63" s="205"/>
      <c r="L63" s="108">
        <f t="shared" si="7"/>
        <v>0</v>
      </c>
      <c r="M63" s="123"/>
      <c r="N63" s="59"/>
      <c r="O63" s="108">
        <f t="shared" si="8"/>
        <v>0</v>
      </c>
      <c r="P63" s="316"/>
    </row>
    <row r="64" spans="1:16" x14ac:dyDescent="0.25">
      <c r="A64" s="36">
        <v>1147</v>
      </c>
      <c r="B64" s="56" t="s">
        <v>61</v>
      </c>
      <c r="C64" s="334">
        <f t="shared" si="4"/>
        <v>0</v>
      </c>
      <c r="D64" s="205"/>
      <c r="E64" s="59"/>
      <c r="F64" s="506">
        <f t="shared" si="5"/>
        <v>0</v>
      </c>
      <c r="G64" s="237"/>
      <c r="H64" s="205"/>
      <c r="I64" s="108">
        <f t="shared" si="6"/>
        <v>0</v>
      </c>
      <c r="J64" s="237"/>
      <c r="K64" s="205"/>
      <c r="L64" s="108">
        <f t="shared" si="7"/>
        <v>0</v>
      </c>
      <c r="M64" s="123"/>
      <c r="N64" s="59"/>
      <c r="O64" s="108">
        <f t="shared" si="8"/>
        <v>0</v>
      </c>
      <c r="P64" s="316"/>
    </row>
    <row r="65" spans="1:16" x14ac:dyDescent="0.25">
      <c r="A65" s="36">
        <v>1148</v>
      </c>
      <c r="B65" s="56" t="s">
        <v>298</v>
      </c>
      <c r="C65" s="334">
        <f t="shared" si="4"/>
        <v>0</v>
      </c>
      <c r="D65" s="205"/>
      <c r="E65" s="59"/>
      <c r="F65" s="506">
        <f t="shared" si="5"/>
        <v>0</v>
      </c>
      <c r="G65" s="237"/>
      <c r="H65" s="205"/>
      <c r="I65" s="108">
        <f t="shared" si="6"/>
        <v>0</v>
      </c>
      <c r="J65" s="237"/>
      <c r="K65" s="205"/>
      <c r="L65" s="108">
        <f t="shared" si="7"/>
        <v>0</v>
      </c>
      <c r="M65" s="123"/>
      <c r="N65" s="59"/>
      <c r="O65" s="108">
        <f t="shared" si="8"/>
        <v>0</v>
      </c>
      <c r="P65" s="316"/>
    </row>
    <row r="66" spans="1:16" ht="37.5" customHeight="1" x14ac:dyDescent="0.25">
      <c r="A66" s="36">
        <v>1149</v>
      </c>
      <c r="B66" s="56" t="s">
        <v>62</v>
      </c>
      <c r="C66" s="334">
        <f t="shared" si="4"/>
        <v>0</v>
      </c>
      <c r="D66" s="205"/>
      <c r="E66" s="59"/>
      <c r="F66" s="506">
        <f t="shared" si="5"/>
        <v>0</v>
      </c>
      <c r="G66" s="237"/>
      <c r="H66" s="205"/>
      <c r="I66" s="108">
        <f t="shared" si="6"/>
        <v>0</v>
      </c>
      <c r="J66" s="237"/>
      <c r="K66" s="205"/>
      <c r="L66" s="108">
        <f t="shared" si="7"/>
        <v>0</v>
      </c>
      <c r="M66" s="123"/>
      <c r="N66" s="59"/>
      <c r="O66" s="108">
        <f t="shared" si="8"/>
        <v>0</v>
      </c>
      <c r="P66" s="316"/>
    </row>
    <row r="67" spans="1:16" ht="36" x14ac:dyDescent="0.25">
      <c r="A67" s="104">
        <v>1150</v>
      </c>
      <c r="B67" s="75" t="s">
        <v>63</v>
      </c>
      <c r="C67" s="334">
        <f t="shared" si="4"/>
        <v>0</v>
      </c>
      <c r="D67" s="206"/>
      <c r="E67" s="111"/>
      <c r="F67" s="508">
        <f t="shared" si="5"/>
        <v>0</v>
      </c>
      <c r="G67" s="239"/>
      <c r="H67" s="206"/>
      <c r="I67" s="112">
        <f t="shared" si="6"/>
        <v>0</v>
      </c>
      <c r="J67" s="239"/>
      <c r="K67" s="206"/>
      <c r="L67" s="112">
        <f t="shared" si="7"/>
        <v>0</v>
      </c>
      <c r="M67" s="275"/>
      <c r="N67" s="111"/>
      <c r="O67" s="112">
        <f t="shared" si="8"/>
        <v>0</v>
      </c>
      <c r="P67" s="320"/>
    </row>
    <row r="68" spans="1:16" ht="36" x14ac:dyDescent="0.25">
      <c r="A68" s="44">
        <v>1200</v>
      </c>
      <c r="B68" s="102" t="s">
        <v>64</v>
      </c>
      <c r="C68" s="404">
        <f t="shared" si="4"/>
        <v>0</v>
      </c>
      <c r="D68" s="103">
        <f>SUM(D69:D70)</f>
        <v>0</v>
      </c>
      <c r="E68" s="48">
        <f>SUM(E69:E70)</f>
        <v>0</v>
      </c>
      <c r="F68" s="503">
        <f>D68+E68</f>
        <v>0</v>
      </c>
      <c r="G68" s="235">
        <f>SUM(G69:G70)</f>
        <v>0</v>
      </c>
      <c r="H68" s="103">
        <f>SUM(H69:H70)</f>
        <v>0</v>
      </c>
      <c r="I68" s="113">
        <f t="shared" si="6"/>
        <v>0</v>
      </c>
      <c r="J68" s="235">
        <f>SUM(J69:J70)</f>
        <v>0</v>
      </c>
      <c r="K68" s="103">
        <f>SUM(K69:K70)</f>
        <v>0</v>
      </c>
      <c r="L68" s="113">
        <f t="shared" si="7"/>
        <v>0</v>
      </c>
      <c r="M68" s="121">
        <f>SUM(M69:M70)</f>
        <v>0</v>
      </c>
      <c r="N68" s="48">
        <f>SUM(N69:N70)</f>
        <v>0</v>
      </c>
      <c r="O68" s="113">
        <f t="shared" si="8"/>
        <v>0</v>
      </c>
      <c r="P68" s="318"/>
    </row>
    <row r="69" spans="1:16" ht="24" x14ac:dyDescent="0.25">
      <c r="A69" s="114">
        <v>1210</v>
      </c>
      <c r="B69" s="50" t="s">
        <v>65</v>
      </c>
      <c r="C69" s="409">
        <f t="shared" si="4"/>
        <v>0</v>
      </c>
      <c r="D69" s="204"/>
      <c r="E69" s="53"/>
      <c r="F69" s="505">
        <f t="shared" si="5"/>
        <v>0</v>
      </c>
      <c r="G69" s="236"/>
      <c r="H69" s="204"/>
      <c r="I69" s="107">
        <f t="shared" si="6"/>
        <v>0</v>
      </c>
      <c r="J69" s="236"/>
      <c r="K69" s="204"/>
      <c r="L69" s="107">
        <f t="shared" si="7"/>
        <v>0</v>
      </c>
      <c r="M69" s="268"/>
      <c r="N69" s="53"/>
      <c r="O69" s="107">
        <f t="shared" si="8"/>
        <v>0</v>
      </c>
      <c r="P69" s="315"/>
    </row>
    <row r="70" spans="1:16" ht="24" x14ac:dyDescent="0.25">
      <c r="A70" s="109">
        <v>1220</v>
      </c>
      <c r="B70" s="56" t="s">
        <v>66</v>
      </c>
      <c r="C70" s="334">
        <f t="shared" si="4"/>
        <v>0</v>
      </c>
      <c r="D70" s="116">
        <f>SUM(D71:D75)</f>
        <v>0</v>
      </c>
      <c r="E70" s="40">
        <f>SUM(E71:E75)</f>
        <v>0</v>
      </c>
      <c r="F70" s="507">
        <f t="shared" si="5"/>
        <v>0</v>
      </c>
      <c r="G70" s="238">
        <f>SUM(G71:G75)</f>
        <v>0</v>
      </c>
      <c r="H70" s="116">
        <f>SUM(H71:H75)</f>
        <v>0</v>
      </c>
      <c r="I70" s="110">
        <f t="shared" si="6"/>
        <v>0</v>
      </c>
      <c r="J70" s="238">
        <f>SUM(J71:J75)</f>
        <v>0</v>
      </c>
      <c r="K70" s="116">
        <f>SUM(K71:K75)</f>
        <v>0</v>
      </c>
      <c r="L70" s="110">
        <f t="shared" si="7"/>
        <v>0</v>
      </c>
      <c r="M70" s="133">
        <f>SUM(M71:M75)</f>
        <v>0</v>
      </c>
      <c r="N70" s="40">
        <f>SUM(N71:N75)</f>
        <v>0</v>
      </c>
      <c r="O70" s="110">
        <f t="shared" si="8"/>
        <v>0</v>
      </c>
      <c r="P70" s="316"/>
    </row>
    <row r="71" spans="1:16" ht="60" x14ac:dyDescent="0.25">
      <c r="A71" s="36">
        <v>1221</v>
      </c>
      <c r="B71" s="56" t="s">
        <v>299</v>
      </c>
      <c r="C71" s="334">
        <f t="shared" si="4"/>
        <v>0</v>
      </c>
      <c r="D71" s="205"/>
      <c r="E71" s="59"/>
      <c r="F71" s="506">
        <f t="shared" si="5"/>
        <v>0</v>
      </c>
      <c r="G71" s="237"/>
      <c r="H71" s="205"/>
      <c r="I71" s="108">
        <f t="shared" si="6"/>
        <v>0</v>
      </c>
      <c r="J71" s="237"/>
      <c r="K71" s="205"/>
      <c r="L71" s="108">
        <f t="shared" si="7"/>
        <v>0</v>
      </c>
      <c r="M71" s="123"/>
      <c r="N71" s="59"/>
      <c r="O71" s="108">
        <f t="shared" si="8"/>
        <v>0</v>
      </c>
      <c r="P71" s="316"/>
    </row>
    <row r="72" spans="1:16" x14ac:dyDescent="0.25">
      <c r="A72" s="36">
        <v>1223</v>
      </c>
      <c r="B72" s="56" t="s">
        <v>67</v>
      </c>
      <c r="C72" s="334">
        <f t="shared" si="4"/>
        <v>0</v>
      </c>
      <c r="D72" s="205"/>
      <c r="E72" s="59"/>
      <c r="F72" s="506">
        <f t="shared" si="5"/>
        <v>0</v>
      </c>
      <c r="G72" s="237"/>
      <c r="H72" s="205"/>
      <c r="I72" s="108">
        <f t="shared" si="6"/>
        <v>0</v>
      </c>
      <c r="J72" s="237"/>
      <c r="K72" s="205"/>
      <c r="L72" s="108">
        <f t="shared" si="7"/>
        <v>0</v>
      </c>
      <c r="M72" s="123"/>
      <c r="N72" s="59"/>
      <c r="O72" s="108">
        <f t="shared" si="8"/>
        <v>0</v>
      </c>
      <c r="P72" s="316"/>
    </row>
    <row r="73" spans="1:16" x14ac:dyDescent="0.25">
      <c r="A73" s="36">
        <v>1225</v>
      </c>
      <c r="B73" s="56" t="s">
        <v>296</v>
      </c>
      <c r="C73" s="334">
        <f t="shared" si="4"/>
        <v>0</v>
      </c>
      <c r="D73" s="205"/>
      <c r="E73" s="59"/>
      <c r="F73" s="506">
        <f t="shared" si="5"/>
        <v>0</v>
      </c>
      <c r="G73" s="237"/>
      <c r="H73" s="205"/>
      <c r="I73" s="108">
        <f t="shared" si="6"/>
        <v>0</v>
      </c>
      <c r="J73" s="237"/>
      <c r="K73" s="205"/>
      <c r="L73" s="108">
        <f t="shared" si="7"/>
        <v>0</v>
      </c>
      <c r="M73" s="123"/>
      <c r="N73" s="59"/>
      <c r="O73" s="108">
        <f t="shared" si="8"/>
        <v>0</v>
      </c>
      <c r="P73" s="316"/>
    </row>
    <row r="74" spans="1:16" ht="36" x14ac:dyDescent="0.25">
      <c r="A74" s="36">
        <v>1227</v>
      </c>
      <c r="B74" s="56" t="s">
        <v>68</v>
      </c>
      <c r="C74" s="334">
        <f t="shared" si="4"/>
        <v>0</v>
      </c>
      <c r="D74" s="205"/>
      <c r="E74" s="59"/>
      <c r="F74" s="506">
        <f t="shared" si="5"/>
        <v>0</v>
      </c>
      <c r="G74" s="237"/>
      <c r="H74" s="205"/>
      <c r="I74" s="108">
        <f t="shared" si="6"/>
        <v>0</v>
      </c>
      <c r="J74" s="237"/>
      <c r="K74" s="205"/>
      <c r="L74" s="108">
        <f t="shared" si="7"/>
        <v>0</v>
      </c>
      <c r="M74" s="123"/>
      <c r="N74" s="59"/>
      <c r="O74" s="108">
        <f t="shared" si="8"/>
        <v>0</v>
      </c>
      <c r="P74" s="316"/>
    </row>
    <row r="75" spans="1:16" ht="60" x14ac:dyDescent="0.25">
      <c r="A75" s="36">
        <v>1228</v>
      </c>
      <c r="B75" s="56" t="s">
        <v>300</v>
      </c>
      <c r="C75" s="334">
        <f t="shared" si="4"/>
        <v>0</v>
      </c>
      <c r="D75" s="205"/>
      <c r="E75" s="59"/>
      <c r="F75" s="506">
        <f t="shared" si="5"/>
        <v>0</v>
      </c>
      <c r="G75" s="237"/>
      <c r="H75" s="205"/>
      <c r="I75" s="108">
        <f t="shared" si="6"/>
        <v>0</v>
      </c>
      <c r="J75" s="237"/>
      <c r="K75" s="205"/>
      <c r="L75" s="108">
        <f t="shared" si="7"/>
        <v>0</v>
      </c>
      <c r="M75" s="123"/>
      <c r="N75" s="59"/>
      <c r="O75" s="108">
        <f t="shared" si="8"/>
        <v>0</v>
      </c>
      <c r="P75" s="316"/>
    </row>
    <row r="76" spans="1:16" ht="15" customHeight="1" x14ac:dyDescent="0.25">
      <c r="A76" s="98">
        <v>2000</v>
      </c>
      <c r="B76" s="98" t="s">
        <v>69</v>
      </c>
      <c r="C76" s="403">
        <f t="shared" si="4"/>
        <v>0</v>
      </c>
      <c r="D76" s="202">
        <f>SUM(D77,D84,D131,D165,D166,D173)</f>
        <v>0</v>
      </c>
      <c r="E76" s="100">
        <f>SUM(E77,E84,E131,E165,E166,E173)</f>
        <v>0</v>
      </c>
      <c r="F76" s="501">
        <f t="shared" si="5"/>
        <v>0</v>
      </c>
      <c r="G76" s="234">
        <f>SUM(G77,G84,G131,G165,G166,G173)</f>
        <v>0</v>
      </c>
      <c r="H76" s="202">
        <f>SUM(H77,H84,H131,H165,H166,H173)</f>
        <v>0</v>
      </c>
      <c r="I76" s="101">
        <f t="shared" si="6"/>
        <v>0</v>
      </c>
      <c r="J76" s="234">
        <f>SUM(J77,J84,J131,J165,J166,J173)</f>
        <v>0</v>
      </c>
      <c r="K76" s="202">
        <f>SUM(K77,K84,K131,K165,K166,K173)</f>
        <v>0</v>
      </c>
      <c r="L76" s="101">
        <f t="shared" si="7"/>
        <v>0</v>
      </c>
      <c r="M76" s="137">
        <f>SUM(M77,M84,M131,M165,M166,M173)</f>
        <v>0</v>
      </c>
      <c r="N76" s="100">
        <f>SUM(N77,N84,N131,N165,N166,N173)</f>
        <v>0</v>
      </c>
      <c r="O76" s="101">
        <f t="shared" si="8"/>
        <v>0</v>
      </c>
      <c r="P76" s="324"/>
    </row>
    <row r="77" spans="1:16" ht="36" customHeight="1" x14ac:dyDescent="0.25">
      <c r="A77" s="44">
        <v>2100</v>
      </c>
      <c r="B77" s="102" t="s">
        <v>301</v>
      </c>
      <c r="C77" s="404">
        <f t="shared" si="4"/>
        <v>0</v>
      </c>
      <c r="D77" s="103">
        <f>SUM(D78,D81)</f>
        <v>0</v>
      </c>
      <c r="E77" s="48">
        <f>SUM(E78,E81)</f>
        <v>0</v>
      </c>
      <c r="F77" s="503">
        <f t="shared" si="5"/>
        <v>0</v>
      </c>
      <c r="G77" s="235">
        <f>SUM(G78,G81)</f>
        <v>0</v>
      </c>
      <c r="H77" s="103">
        <f>SUM(H78,H81)</f>
        <v>0</v>
      </c>
      <c r="I77" s="113">
        <f t="shared" si="6"/>
        <v>0</v>
      </c>
      <c r="J77" s="235">
        <f>SUM(J78,J81)</f>
        <v>0</v>
      </c>
      <c r="K77" s="103">
        <f>SUM(K78,K81)</f>
        <v>0</v>
      </c>
      <c r="L77" s="113">
        <f t="shared" si="7"/>
        <v>0</v>
      </c>
      <c r="M77" s="121">
        <f>SUM(M78,M81)</f>
        <v>0</v>
      </c>
      <c r="N77" s="48">
        <f>SUM(N78,N81)</f>
        <v>0</v>
      </c>
      <c r="O77" s="113">
        <f t="shared" si="8"/>
        <v>0</v>
      </c>
      <c r="P77" s="318"/>
    </row>
    <row r="78" spans="1:16" ht="35.25" customHeight="1" x14ac:dyDescent="0.25">
      <c r="A78" s="114">
        <v>2110</v>
      </c>
      <c r="B78" s="50" t="s">
        <v>302</v>
      </c>
      <c r="C78" s="409">
        <f t="shared" si="4"/>
        <v>0</v>
      </c>
      <c r="D78" s="207">
        <f>SUM(D79:D80)</f>
        <v>0</v>
      </c>
      <c r="E78" s="67">
        <f>SUM(E79:E80)</f>
        <v>0</v>
      </c>
      <c r="F78" s="509">
        <f t="shared" si="5"/>
        <v>0</v>
      </c>
      <c r="G78" s="240">
        <f>SUM(G79:G80)</f>
        <v>0</v>
      </c>
      <c r="H78" s="207">
        <f>SUM(H79:H80)</f>
        <v>0</v>
      </c>
      <c r="I78" s="115">
        <f t="shared" si="6"/>
        <v>0</v>
      </c>
      <c r="J78" s="240">
        <f>SUM(J79:J80)</f>
        <v>0</v>
      </c>
      <c r="K78" s="207">
        <f>SUM(K79:K80)</f>
        <v>0</v>
      </c>
      <c r="L78" s="115">
        <f t="shared" si="7"/>
        <v>0</v>
      </c>
      <c r="M78" s="139">
        <f>SUM(M79:M80)</f>
        <v>0</v>
      </c>
      <c r="N78" s="67">
        <f>SUM(N79:N80)</f>
        <v>0</v>
      </c>
      <c r="O78" s="115">
        <f t="shared" si="8"/>
        <v>0</v>
      </c>
      <c r="P78" s="315"/>
    </row>
    <row r="79" spans="1:16" x14ac:dyDescent="0.25">
      <c r="A79" s="36">
        <v>2111</v>
      </c>
      <c r="B79" s="56" t="s">
        <v>70</v>
      </c>
      <c r="C79" s="334">
        <f t="shared" si="4"/>
        <v>0</v>
      </c>
      <c r="D79" s="205"/>
      <c r="E79" s="59"/>
      <c r="F79" s="506">
        <f t="shared" si="5"/>
        <v>0</v>
      </c>
      <c r="G79" s="237"/>
      <c r="H79" s="205"/>
      <c r="I79" s="108">
        <f t="shared" si="6"/>
        <v>0</v>
      </c>
      <c r="J79" s="237"/>
      <c r="K79" s="205"/>
      <c r="L79" s="108">
        <f t="shared" si="7"/>
        <v>0</v>
      </c>
      <c r="M79" s="123"/>
      <c r="N79" s="59"/>
      <c r="O79" s="108">
        <f t="shared" si="8"/>
        <v>0</v>
      </c>
      <c r="P79" s="316"/>
    </row>
    <row r="80" spans="1:16" ht="24" x14ac:dyDescent="0.25">
      <c r="A80" s="36">
        <v>2112</v>
      </c>
      <c r="B80" s="56" t="s">
        <v>303</v>
      </c>
      <c r="C80" s="334">
        <f t="shared" si="4"/>
        <v>0</v>
      </c>
      <c r="D80" s="205"/>
      <c r="E80" s="59"/>
      <c r="F80" s="506">
        <f t="shared" si="5"/>
        <v>0</v>
      </c>
      <c r="G80" s="237"/>
      <c r="H80" s="205"/>
      <c r="I80" s="108">
        <f t="shared" si="6"/>
        <v>0</v>
      </c>
      <c r="J80" s="237"/>
      <c r="K80" s="205"/>
      <c r="L80" s="108">
        <f t="shared" si="7"/>
        <v>0</v>
      </c>
      <c r="M80" s="123"/>
      <c r="N80" s="59"/>
      <c r="O80" s="108">
        <f t="shared" si="8"/>
        <v>0</v>
      </c>
      <c r="P80" s="316"/>
    </row>
    <row r="81" spans="1:16" ht="33" customHeight="1" x14ac:dyDescent="0.25">
      <c r="A81" s="109">
        <v>2120</v>
      </c>
      <c r="B81" s="56" t="s">
        <v>304</v>
      </c>
      <c r="C81" s="334">
        <f t="shared" si="4"/>
        <v>0</v>
      </c>
      <c r="D81" s="116">
        <f>SUM(D82:D83)</f>
        <v>0</v>
      </c>
      <c r="E81" s="40">
        <f>SUM(E82:E83)</f>
        <v>0</v>
      </c>
      <c r="F81" s="507">
        <f t="shared" si="5"/>
        <v>0</v>
      </c>
      <c r="G81" s="238">
        <f>SUM(G82:G83)</f>
        <v>0</v>
      </c>
      <c r="H81" s="116">
        <f>SUM(H82:H83)</f>
        <v>0</v>
      </c>
      <c r="I81" s="110">
        <f t="shared" si="6"/>
        <v>0</v>
      </c>
      <c r="J81" s="238">
        <f>SUM(J82:J83)</f>
        <v>0</v>
      </c>
      <c r="K81" s="116">
        <f>SUM(K82:K83)</f>
        <v>0</v>
      </c>
      <c r="L81" s="110">
        <f t="shared" si="7"/>
        <v>0</v>
      </c>
      <c r="M81" s="133">
        <f>SUM(M82:M83)</f>
        <v>0</v>
      </c>
      <c r="N81" s="40">
        <f>SUM(N82:N83)</f>
        <v>0</v>
      </c>
      <c r="O81" s="110">
        <f t="shared" si="8"/>
        <v>0</v>
      </c>
      <c r="P81" s="316"/>
    </row>
    <row r="82" spans="1:16" x14ac:dyDescent="0.25">
      <c r="A82" s="36">
        <v>2121</v>
      </c>
      <c r="B82" s="56" t="s">
        <v>70</v>
      </c>
      <c r="C82" s="334">
        <f t="shared" si="4"/>
        <v>0</v>
      </c>
      <c r="D82" s="205"/>
      <c r="E82" s="59"/>
      <c r="F82" s="506">
        <f t="shared" si="5"/>
        <v>0</v>
      </c>
      <c r="G82" s="237"/>
      <c r="H82" s="205"/>
      <c r="I82" s="108">
        <f t="shared" si="6"/>
        <v>0</v>
      </c>
      <c r="J82" s="237"/>
      <c r="K82" s="205"/>
      <c r="L82" s="108">
        <f t="shared" si="7"/>
        <v>0</v>
      </c>
      <c r="M82" s="123"/>
      <c r="N82" s="59"/>
      <c r="O82" s="108">
        <f t="shared" si="8"/>
        <v>0</v>
      </c>
      <c r="P82" s="316"/>
    </row>
    <row r="83" spans="1:16" ht="24" x14ac:dyDescent="0.25">
      <c r="A83" s="36">
        <v>2122</v>
      </c>
      <c r="B83" s="56" t="s">
        <v>303</v>
      </c>
      <c r="C83" s="334">
        <f t="shared" si="4"/>
        <v>0</v>
      </c>
      <c r="D83" s="205"/>
      <c r="E83" s="59"/>
      <c r="F83" s="506">
        <f t="shared" si="5"/>
        <v>0</v>
      </c>
      <c r="G83" s="237"/>
      <c r="H83" s="205"/>
      <c r="I83" s="108">
        <f t="shared" si="6"/>
        <v>0</v>
      </c>
      <c r="J83" s="237"/>
      <c r="K83" s="205"/>
      <c r="L83" s="108">
        <f t="shared" si="7"/>
        <v>0</v>
      </c>
      <c r="M83" s="123"/>
      <c r="N83" s="59"/>
      <c r="O83" s="108">
        <f t="shared" si="8"/>
        <v>0</v>
      </c>
      <c r="P83" s="316"/>
    </row>
    <row r="84" spans="1:16" x14ac:dyDescent="0.25">
      <c r="A84" s="44">
        <v>2200</v>
      </c>
      <c r="B84" s="102" t="s">
        <v>71</v>
      </c>
      <c r="C84" s="335">
        <f t="shared" si="4"/>
        <v>0</v>
      </c>
      <c r="D84" s="103">
        <f>SUM(D85,D90,D96,D104,D113,D117,D123,D129)</f>
        <v>0</v>
      </c>
      <c r="E84" s="48">
        <f>SUM(E85,E90,E96,E104,E113,E117,E123,E129)</f>
        <v>0</v>
      </c>
      <c r="F84" s="503">
        <f t="shared" si="5"/>
        <v>0</v>
      </c>
      <c r="G84" s="235">
        <f>SUM(G85,G90,G96,G104,G113,G117,G123,G129)</f>
        <v>0</v>
      </c>
      <c r="H84" s="103">
        <f>SUM(H85,H90,H96,H104,H113,H117,H123,H129)</f>
        <v>0</v>
      </c>
      <c r="I84" s="113">
        <f t="shared" si="6"/>
        <v>0</v>
      </c>
      <c r="J84" s="235">
        <f>SUM(J85,J90,J96,J104,J113,J117,J123,J129)</f>
        <v>0</v>
      </c>
      <c r="K84" s="103">
        <f>SUM(K85,K90,K96,K104,K113,K117,K123,K129)</f>
        <v>0</v>
      </c>
      <c r="L84" s="113">
        <f t="shared" si="7"/>
        <v>0</v>
      </c>
      <c r="M84" s="135">
        <f>SUM(M85,M90,M96,M104,M113,M117,M123,M129)</f>
        <v>0</v>
      </c>
      <c r="N84" s="61">
        <f>SUM(N85,N90,N96,N104,N113,N117,N123,N129)</f>
        <v>0</v>
      </c>
      <c r="O84" s="258">
        <f t="shared" si="8"/>
        <v>0</v>
      </c>
      <c r="P84" s="326"/>
    </row>
    <row r="85" spans="1:16" ht="24" x14ac:dyDescent="0.25">
      <c r="A85" s="104">
        <v>2210</v>
      </c>
      <c r="B85" s="75" t="s">
        <v>72</v>
      </c>
      <c r="C85" s="405">
        <f t="shared" si="4"/>
        <v>0</v>
      </c>
      <c r="D85" s="203">
        <f>SUM(D86:D89)</f>
        <v>0</v>
      </c>
      <c r="E85" s="105">
        <f>SUM(E86:E89)</f>
        <v>0</v>
      </c>
      <c r="F85" s="504">
        <f t="shared" si="5"/>
        <v>0</v>
      </c>
      <c r="G85" s="129">
        <f>SUM(G86:G89)</f>
        <v>0</v>
      </c>
      <c r="H85" s="203">
        <f>SUM(H86:H89)</f>
        <v>0</v>
      </c>
      <c r="I85" s="106">
        <f t="shared" si="6"/>
        <v>0</v>
      </c>
      <c r="J85" s="129">
        <f>SUM(J86:J89)</f>
        <v>0</v>
      </c>
      <c r="K85" s="203">
        <f>SUM(K86:K89)</f>
        <v>0</v>
      </c>
      <c r="L85" s="106">
        <f t="shared" si="7"/>
        <v>0</v>
      </c>
      <c r="M85" s="134">
        <f>SUM(M86:M89)</f>
        <v>0</v>
      </c>
      <c r="N85" s="105">
        <f>SUM(N86:N89)</f>
        <v>0</v>
      </c>
      <c r="O85" s="106">
        <f t="shared" si="8"/>
        <v>0</v>
      </c>
      <c r="P85" s="320"/>
    </row>
    <row r="86" spans="1:16" ht="24" x14ac:dyDescent="0.25">
      <c r="A86" s="31">
        <v>2211</v>
      </c>
      <c r="B86" s="50" t="s">
        <v>73</v>
      </c>
      <c r="C86" s="334">
        <f t="shared" si="4"/>
        <v>0</v>
      </c>
      <c r="D86" s="204"/>
      <c r="E86" s="53"/>
      <c r="F86" s="505">
        <f t="shared" si="5"/>
        <v>0</v>
      </c>
      <c r="G86" s="236"/>
      <c r="H86" s="204"/>
      <c r="I86" s="107">
        <f t="shared" si="6"/>
        <v>0</v>
      </c>
      <c r="J86" s="236"/>
      <c r="K86" s="204"/>
      <c r="L86" s="107">
        <f t="shared" si="7"/>
        <v>0</v>
      </c>
      <c r="M86" s="268"/>
      <c r="N86" s="53"/>
      <c r="O86" s="107">
        <f t="shared" si="8"/>
        <v>0</v>
      </c>
      <c r="P86" s="315"/>
    </row>
    <row r="87" spans="1:16" ht="36" x14ac:dyDescent="0.25">
      <c r="A87" s="36">
        <v>2212</v>
      </c>
      <c r="B87" s="56" t="s">
        <v>74</v>
      </c>
      <c r="C87" s="334">
        <f t="shared" si="4"/>
        <v>0</v>
      </c>
      <c r="D87" s="205"/>
      <c r="E87" s="59"/>
      <c r="F87" s="506">
        <f t="shared" si="5"/>
        <v>0</v>
      </c>
      <c r="G87" s="237"/>
      <c r="H87" s="205"/>
      <c r="I87" s="108">
        <f t="shared" si="6"/>
        <v>0</v>
      </c>
      <c r="J87" s="237"/>
      <c r="K87" s="205"/>
      <c r="L87" s="108">
        <f t="shared" si="7"/>
        <v>0</v>
      </c>
      <c r="M87" s="123"/>
      <c r="N87" s="59"/>
      <c r="O87" s="108">
        <f t="shared" si="8"/>
        <v>0</v>
      </c>
      <c r="P87" s="316"/>
    </row>
    <row r="88" spans="1:16" ht="24" x14ac:dyDescent="0.25">
      <c r="A88" s="36">
        <v>2214</v>
      </c>
      <c r="B88" s="56" t="s">
        <v>75</v>
      </c>
      <c r="C88" s="334">
        <f t="shared" si="4"/>
        <v>0</v>
      </c>
      <c r="D88" s="205"/>
      <c r="E88" s="59"/>
      <c r="F88" s="506">
        <f t="shared" si="5"/>
        <v>0</v>
      </c>
      <c r="G88" s="237"/>
      <c r="H88" s="205"/>
      <c r="I88" s="108">
        <f t="shared" si="6"/>
        <v>0</v>
      </c>
      <c r="J88" s="237"/>
      <c r="K88" s="205"/>
      <c r="L88" s="108">
        <f t="shared" si="7"/>
        <v>0</v>
      </c>
      <c r="M88" s="123"/>
      <c r="N88" s="59"/>
      <c r="O88" s="108">
        <f t="shared" si="8"/>
        <v>0</v>
      </c>
      <c r="P88" s="316"/>
    </row>
    <row r="89" spans="1:16" x14ac:dyDescent="0.25">
      <c r="A89" s="36">
        <v>2219</v>
      </c>
      <c r="B89" s="56" t="s">
        <v>76</v>
      </c>
      <c r="C89" s="334">
        <f t="shared" si="4"/>
        <v>0</v>
      </c>
      <c r="D89" s="205"/>
      <c r="E89" s="59"/>
      <c r="F89" s="506">
        <f t="shared" si="5"/>
        <v>0</v>
      </c>
      <c r="G89" s="237"/>
      <c r="H89" s="205"/>
      <c r="I89" s="108">
        <f t="shared" si="6"/>
        <v>0</v>
      </c>
      <c r="J89" s="237"/>
      <c r="K89" s="205"/>
      <c r="L89" s="108">
        <f t="shared" si="7"/>
        <v>0</v>
      </c>
      <c r="M89" s="123"/>
      <c r="N89" s="59"/>
      <c r="O89" s="108">
        <f t="shared" si="8"/>
        <v>0</v>
      </c>
      <c r="P89" s="316"/>
    </row>
    <row r="90" spans="1:16" ht="24" x14ac:dyDescent="0.25">
      <c r="A90" s="109">
        <v>2220</v>
      </c>
      <c r="B90" s="56" t="s">
        <v>77</v>
      </c>
      <c r="C90" s="334">
        <f t="shared" si="4"/>
        <v>0</v>
      </c>
      <c r="D90" s="116">
        <f>SUM(D91:D95)</f>
        <v>0</v>
      </c>
      <c r="E90" s="40">
        <f>SUM(E91:E95)</f>
        <v>0</v>
      </c>
      <c r="F90" s="507">
        <f t="shared" si="5"/>
        <v>0</v>
      </c>
      <c r="G90" s="238">
        <f>SUM(G91:G95)</f>
        <v>0</v>
      </c>
      <c r="H90" s="116">
        <f>SUM(H91:H95)</f>
        <v>0</v>
      </c>
      <c r="I90" s="110">
        <f t="shared" si="6"/>
        <v>0</v>
      </c>
      <c r="J90" s="238">
        <f>SUM(J91:J95)</f>
        <v>0</v>
      </c>
      <c r="K90" s="116">
        <f>SUM(K91:K95)</f>
        <v>0</v>
      </c>
      <c r="L90" s="110">
        <f t="shared" si="7"/>
        <v>0</v>
      </c>
      <c r="M90" s="133">
        <f>SUM(M91:M95)</f>
        <v>0</v>
      </c>
      <c r="N90" s="40">
        <f>SUM(N91:N95)</f>
        <v>0</v>
      </c>
      <c r="O90" s="110">
        <f t="shared" si="8"/>
        <v>0</v>
      </c>
      <c r="P90" s="316"/>
    </row>
    <row r="91" spans="1:16" x14ac:dyDescent="0.25">
      <c r="A91" s="36">
        <v>2221</v>
      </c>
      <c r="B91" s="56" t="s">
        <v>78</v>
      </c>
      <c r="C91" s="334">
        <f t="shared" si="4"/>
        <v>0</v>
      </c>
      <c r="D91" s="205"/>
      <c r="E91" s="59"/>
      <c r="F91" s="506">
        <f t="shared" si="5"/>
        <v>0</v>
      </c>
      <c r="G91" s="237"/>
      <c r="H91" s="205"/>
      <c r="I91" s="108">
        <f t="shared" si="6"/>
        <v>0</v>
      </c>
      <c r="J91" s="237"/>
      <c r="K91" s="205"/>
      <c r="L91" s="108">
        <f t="shared" si="7"/>
        <v>0</v>
      </c>
      <c r="M91" s="123"/>
      <c r="N91" s="59"/>
      <c r="O91" s="108">
        <f t="shared" si="8"/>
        <v>0</v>
      </c>
      <c r="P91" s="316"/>
    </row>
    <row r="92" spans="1:16" x14ac:dyDescent="0.25">
      <c r="A92" s="36">
        <v>2222</v>
      </c>
      <c r="B92" s="56" t="s">
        <v>79</v>
      </c>
      <c r="C92" s="334">
        <f t="shared" si="4"/>
        <v>0</v>
      </c>
      <c r="D92" s="205"/>
      <c r="E92" s="59"/>
      <c r="F92" s="506">
        <f t="shared" si="5"/>
        <v>0</v>
      </c>
      <c r="G92" s="237"/>
      <c r="H92" s="205"/>
      <c r="I92" s="108">
        <f t="shared" si="6"/>
        <v>0</v>
      </c>
      <c r="J92" s="237"/>
      <c r="K92" s="205"/>
      <c r="L92" s="108">
        <f t="shared" si="7"/>
        <v>0</v>
      </c>
      <c r="M92" s="123"/>
      <c r="N92" s="59"/>
      <c r="O92" s="108">
        <f t="shared" si="8"/>
        <v>0</v>
      </c>
      <c r="P92" s="316"/>
    </row>
    <row r="93" spans="1:16" x14ac:dyDescent="0.25">
      <c r="A93" s="36">
        <v>2223</v>
      </c>
      <c r="B93" s="56" t="s">
        <v>80</v>
      </c>
      <c r="C93" s="334">
        <f t="shared" si="4"/>
        <v>0</v>
      </c>
      <c r="D93" s="205"/>
      <c r="E93" s="59"/>
      <c r="F93" s="506">
        <f t="shared" si="5"/>
        <v>0</v>
      </c>
      <c r="G93" s="237"/>
      <c r="H93" s="205"/>
      <c r="I93" s="108">
        <f t="shared" si="6"/>
        <v>0</v>
      </c>
      <c r="J93" s="237"/>
      <c r="K93" s="205"/>
      <c r="L93" s="108">
        <f t="shared" si="7"/>
        <v>0</v>
      </c>
      <c r="M93" s="123"/>
      <c r="N93" s="59"/>
      <c r="O93" s="108">
        <f t="shared" si="8"/>
        <v>0</v>
      </c>
      <c r="P93" s="316"/>
    </row>
    <row r="94" spans="1:16" ht="11.25" customHeight="1" x14ac:dyDescent="0.25">
      <c r="A94" s="36">
        <v>2224</v>
      </c>
      <c r="B94" s="56" t="s">
        <v>305</v>
      </c>
      <c r="C94" s="334">
        <f t="shared" si="4"/>
        <v>0</v>
      </c>
      <c r="D94" s="205"/>
      <c r="E94" s="59"/>
      <c r="F94" s="506">
        <f t="shared" si="5"/>
        <v>0</v>
      </c>
      <c r="G94" s="237"/>
      <c r="H94" s="205"/>
      <c r="I94" s="108">
        <f t="shared" si="6"/>
        <v>0</v>
      </c>
      <c r="J94" s="237"/>
      <c r="K94" s="205"/>
      <c r="L94" s="108">
        <f t="shared" si="7"/>
        <v>0</v>
      </c>
      <c r="M94" s="123"/>
      <c r="N94" s="59"/>
      <c r="O94" s="108">
        <f t="shared" si="8"/>
        <v>0</v>
      </c>
      <c r="P94" s="316"/>
    </row>
    <row r="95" spans="1:16" ht="24" x14ac:dyDescent="0.25">
      <c r="A95" s="36">
        <v>2229</v>
      </c>
      <c r="B95" s="56" t="s">
        <v>81</v>
      </c>
      <c r="C95" s="334">
        <f t="shared" si="4"/>
        <v>0</v>
      </c>
      <c r="D95" s="205"/>
      <c r="E95" s="59"/>
      <c r="F95" s="506">
        <f t="shared" si="5"/>
        <v>0</v>
      </c>
      <c r="G95" s="237"/>
      <c r="H95" s="205"/>
      <c r="I95" s="108">
        <f t="shared" si="6"/>
        <v>0</v>
      </c>
      <c r="J95" s="237"/>
      <c r="K95" s="205"/>
      <c r="L95" s="108">
        <f t="shared" si="7"/>
        <v>0</v>
      </c>
      <c r="M95" s="123"/>
      <c r="N95" s="59"/>
      <c r="O95" s="108">
        <f t="shared" si="8"/>
        <v>0</v>
      </c>
      <c r="P95" s="316"/>
    </row>
    <row r="96" spans="1:16" ht="36" x14ac:dyDescent="0.25">
      <c r="A96" s="109">
        <v>2230</v>
      </c>
      <c r="B96" s="56" t="s">
        <v>82</v>
      </c>
      <c r="C96" s="334">
        <f t="shared" si="4"/>
        <v>0</v>
      </c>
      <c r="D96" s="116">
        <f>SUM(D97:D103)</f>
        <v>0</v>
      </c>
      <c r="E96" s="40">
        <f>SUM(E97:E103)</f>
        <v>0</v>
      </c>
      <c r="F96" s="507">
        <f t="shared" si="5"/>
        <v>0</v>
      </c>
      <c r="G96" s="238">
        <f>SUM(G97:G103)</f>
        <v>0</v>
      </c>
      <c r="H96" s="116">
        <f>SUM(H97:H103)</f>
        <v>0</v>
      </c>
      <c r="I96" s="110">
        <f t="shared" si="6"/>
        <v>0</v>
      </c>
      <c r="J96" s="238">
        <f>SUM(J97:J103)</f>
        <v>0</v>
      </c>
      <c r="K96" s="116">
        <f>SUM(K97:K103)</f>
        <v>0</v>
      </c>
      <c r="L96" s="110">
        <f t="shared" si="7"/>
        <v>0</v>
      </c>
      <c r="M96" s="133">
        <f>SUM(M97:M103)</f>
        <v>0</v>
      </c>
      <c r="N96" s="40">
        <f>SUM(N97:N103)</f>
        <v>0</v>
      </c>
      <c r="O96" s="110">
        <f t="shared" si="8"/>
        <v>0</v>
      </c>
      <c r="P96" s="316"/>
    </row>
    <row r="97" spans="1:16" ht="24" x14ac:dyDescent="0.25">
      <c r="A97" s="36">
        <v>2231</v>
      </c>
      <c r="B97" s="56" t="s">
        <v>306</v>
      </c>
      <c r="C97" s="334">
        <f t="shared" si="4"/>
        <v>0</v>
      </c>
      <c r="D97" s="205"/>
      <c r="E97" s="59"/>
      <c r="F97" s="506">
        <f t="shared" si="5"/>
        <v>0</v>
      </c>
      <c r="G97" s="237"/>
      <c r="H97" s="205"/>
      <c r="I97" s="108">
        <f t="shared" si="6"/>
        <v>0</v>
      </c>
      <c r="J97" s="237"/>
      <c r="K97" s="205"/>
      <c r="L97" s="108">
        <f t="shared" si="7"/>
        <v>0</v>
      </c>
      <c r="M97" s="123"/>
      <c r="N97" s="59"/>
      <c r="O97" s="108">
        <f t="shared" si="8"/>
        <v>0</v>
      </c>
      <c r="P97" s="316"/>
    </row>
    <row r="98" spans="1:16" ht="36" x14ac:dyDescent="0.25">
      <c r="A98" s="36">
        <v>2232</v>
      </c>
      <c r="B98" s="56" t="s">
        <v>83</v>
      </c>
      <c r="C98" s="334">
        <f t="shared" si="4"/>
        <v>0</v>
      </c>
      <c r="D98" s="205"/>
      <c r="E98" s="59"/>
      <c r="F98" s="506">
        <f t="shared" si="5"/>
        <v>0</v>
      </c>
      <c r="G98" s="237"/>
      <c r="H98" s="205"/>
      <c r="I98" s="108">
        <f t="shared" si="6"/>
        <v>0</v>
      </c>
      <c r="J98" s="237"/>
      <c r="K98" s="205"/>
      <c r="L98" s="108">
        <f t="shared" si="7"/>
        <v>0</v>
      </c>
      <c r="M98" s="123"/>
      <c r="N98" s="59"/>
      <c r="O98" s="108">
        <f t="shared" si="8"/>
        <v>0</v>
      </c>
      <c r="P98" s="316"/>
    </row>
    <row r="99" spans="1:16" ht="24" x14ac:dyDescent="0.25">
      <c r="A99" s="31">
        <v>2233</v>
      </c>
      <c r="B99" s="50" t="s">
        <v>84</v>
      </c>
      <c r="C99" s="334">
        <f t="shared" si="4"/>
        <v>0</v>
      </c>
      <c r="D99" s="204"/>
      <c r="E99" s="53"/>
      <c r="F99" s="505">
        <f t="shared" si="5"/>
        <v>0</v>
      </c>
      <c r="G99" s="236"/>
      <c r="H99" s="204"/>
      <c r="I99" s="107">
        <f t="shared" si="6"/>
        <v>0</v>
      </c>
      <c r="J99" s="236"/>
      <c r="K99" s="204"/>
      <c r="L99" s="107">
        <f t="shared" si="7"/>
        <v>0</v>
      </c>
      <c r="M99" s="268"/>
      <c r="N99" s="53"/>
      <c r="O99" s="107">
        <f t="shared" si="8"/>
        <v>0</v>
      </c>
      <c r="P99" s="315"/>
    </row>
    <row r="100" spans="1:16" ht="36" x14ac:dyDescent="0.25">
      <c r="A100" s="36">
        <v>2234</v>
      </c>
      <c r="B100" s="56" t="s">
        <v>85</v>
      </c>
      <c r="C100" s="334">
        <f t="shared" si="4"/>
        <v>0</v>
      </c>
      <c r="D100" s="205"/>
      <c r="E100" s="59"/>
      <c r="F100" s="506">
        <f t="shared" si="5"/>
        <v>0</v>
      </c>
      <c r="G100" s="237"/>
      <c r="H100" s="205"/>
      <c r="I100" s="108">
        <f t="shared" si="6"/>
        <v>0</v>
      </c>
      <c r="J100" s="237"/>
      <c r="K100" s="205"/>
      <c r="L100" s="108">
        <f t="shared" si="7"/>
        <v>0</v>
      </c>
      <c r="M100" s="123"/>
      <c r="N100" s="59"/>
      <c r="O100" s="108">
        <f t="shared" si="8"/>
        <v>0</v>
      </c>
      <c r="P100" s="316"/>
    </row>
    <row r="101" spans="1:16" ht="24" x14ac:dyDescent="0.25">
      <c r="A101" s="36">
        <v>2235</v>
      </c>
      <c r="B101" s="56" t="s">
        <v>307</v>
      </c>
      <c r="C101" s="334">
        <f t="shared" si="4"/>
        <v>0</v>
      </c>
      <c r="D101" s="205"/>
      <c r="E101" s="59"/>
      <c r="F101" s="506">
        <f t="shared" si="5"/>
        <v>0</v>
      </c>
      <c r="G101" s="237"/>
      <c r="H101" s="205"/>
      <c r="I101" s="108">
        <f t="shared" si="6"/>
        <v>0</v>
      </c>
      <c r="J101" s="237"/>
      <c r="K101" s="205"/>
      <c r="L101" s="108">
        <f t="shared" si="7"/>
        <v>0</v>
      </c>
      <c r="M101" s="123"/>
      <c r="N101" s="59"/>
      <c r="O101" s="108">
        <f t="shared" si="8"/>
        <v>0</v>
      </c>
      <c r="P101" s="316"/>
    </row>
    <row r="102" spans="1:16" x14ac:dyDescent="0.25">
      <c r="A102" s="36">
        <v>2236</v>
      </c>
      <c r="B102" s="56" t="s">
        <v>86</v>
      </c>
      <c r="C102" s="334">
        <f t="shared" si="4"/>
        <v>0</v>
      </c>
      <c r="D102" s="205"/>
      <c r="E102" s="59"/>
      <c r="F102" s="506">
        <f t="shared" si="5"/>
        <v>0</v>
      </c>
      <c r="G102" s="237"/>
      <c r="H102" s="205"/>
      <c r="I102" s="108">
        <f t="shared" si="6"/>
        <v>0</v>
      </c>
      <c r="J102" s="237"/>
      <c r="K102" s="205"/>
      <c r="L102" s="108">
        <f t="shared" si="7"/>
        <v>0</v>
      </c>
      <c r="M102" s="123"/>
      <c r="N102" s="59"/>
      <c r="O102" s="108">
        <f t="shared" si="8"/>
        <v>0</v>
      </c>
      <c r="P102" s="316"/>
    </row>
    <row r="103" spans="1:16" ht="24" x14ac:dyDescent="0.25">
      <c r="A103" s="36">
        <v>2239</v>
      </c>
      <c r="B103" s="56" t="s">
        <v>87</v>
      </c>
      <c r="C103" s="334">
        <f t="shared" si="4"/>
        <v>0</v>
      </c>
      <c r="D103" s="205"/>
      <c r="E103" s="59"/>
      <c r="F103" s="506">
        <f t="shared" si="5"/>
        <v>0</v>
      </c>
      <c r="G103" s="237"/>
      <c r="H103" s="205"/>
      <c r="I103" s="108">
        <f t="shared" si="6"/>
        <v>0</v>
      </c>
      <c r="J103" s="237"/>
      <c r="K103" s="205"/>
      <c r="L103" s="108">
        <f t="shared" si="7"/>
        <v>0</v>
      </c>
      <c r="M103" s="123"/>
      <c r="N103" s="59"/>
      <c r="O103" s="108">
        <f t="shared" si="8"/>
        <v>0</v>
      </c>
      <c r="P103" s="316"/>
    </row>
    <row r="104" spans="1:16" ht="36" x14ac:dyDescent="0.25">
      <c r="A104" s="109">
        <v>2240</v>
      </c>
      <c r="B104" s="56" t="s">
        <v>308</v>
      </c>
      <c r="C104" s="334">
        <f t="shared" si="4"/>
        <v>0</v>
      </c>
      <c r="D104" s="116">
        <f>SUM(D105:D112)</f>
        <v>0</v>
      </c>
      <c r="E104" s="40">
        <f>SUM(E105:E112)</f>
        <v>0</v>
      </c>
      <c r="F104" s="507">
        <f t="shared" si="5"/>
        <v>0</v>
      </c>
      <c r="G104" s="238">
        <f>SUM(G105:G112)</f>
        <v>0</v>
      </c>
      <c r="H104" s="116">
        <f>SUM(H105:H112)</f>
        <v>0</v>
      </c>
      <c r="I104" s="110">
        <f t="shared" si="6"/>
        <v>0</v>
      </c>
      <c r="J104" s="238">
        <f>SUM(J105:J112)</f>
        <v>0</v>
      </c>
      <c r="K104" s="116">
        <f>SUM(K105:K112)</f>
        <v>0</v>
      </c>
      <c r="L104" s="110">
        <f t="shared" si="7"/>
        <v>0</v>
      </c>
      <c r="M104" s="133">
        <f>SUM(M105:M112)</f>
        <v>0</v>
      </c>
      <c r="N104" s="40">
        <f>SUM(N105:N112)</f>
        <v>0</v>
      </c>
      <c r="O104" s="110">
        <f t="shared" si="8"/>
        <v>0</v>
      </c>
      <c r="P104" s="316"/>
    </row>
    <row r="105" spans="1:16" x14ac:dyDescent="0.25">
      <c r="A105" s="36">
        <v>2241</v>
      </c>
      <c r="B105" s="56" t="s">
        <v>88</v>
      </c>
      <c r="C105" s="334">
        <f t="shared" si="4"/>
        <v>0</v>
      </c>
      <c r="D105" s="205"/>
      <c r="E105" s="59"/>
      <c r="F105" s="506">
        <f t="shared" si="5"/>
        <v>0</v>
      </c>
      <c r="G105" s="237"/>
      <c r="H105" s="205"/>
      <c r="I105" s="108">
        <f t="shared" si="6"/>
        <v>0</v>
      </c>
      <c r="J105" s="237"/>
      <c r="K105" s="205"/>
      <c r="L105" s="108">
        <f t="shared" si="7"/>
        <v>0</v>
      </c>
      <c r="M105" s="123"/>
      <c r="N105" s="59"/>
      <c r="O105" s="108">
        <f t="shared" si="8"/>
        <v>0</v>
      </c>
      <c r="P105" s="316"/>
    </row>
    <row r="106" spans="1:16" ht="24" x14ac:dyDescent="0.25">
      <c r="A106" s="36">
        <v>2242</v>
      </c>
      <c r="B106" s="56" t="s">
        <v>89</v>
      </c>
      <c r="C106" s="334">
        <f t="shared" si="4"/>
        <v>0</v>
      </c>
      <c r="D106" s="205"/>
      <c r="E106" s="59"/>
      <c r="F106" s="506">
        <f t="shared" si="5"/>
        <v>0</v>
      </c>
      <c r="G106" s="237"/>
      <c r="H106" s="205"/>
      <c r="I106" s="108">
        <f t="shared" si="6"/>
        <v>0</v>
      </c>
      <c r="J106" s="237"/>
      <c r="K106" s="205"/>
      <c r="L106" s="108">
        <f t="shared" si="7"/>
        <v>0</v>
      </c>
      <c r="M106" s="123"/>
      <c r="N106" s="59"/>
      <c r="O106" s="108">
        <f t="shared" si="8"/>
        <v>0</v>
      </c>
      <c r="P106" s="316"/>
    </row>
    <row r="107" spans="1:16" ht="24" x14ac:dyDescent="0.25">
      <c r="A107" s="36">
        <v>2243</v>
      </c>
      <c r="B107" s="56" t="s">
        <v>90</v>
      </c>
      <c r="C107" s="334">
        <f t="shared" si="4"/>
        <v>0</v>
      </c>
      <c r="D107" s="205"/>
      <c r="E107" s="59"/>
      <c r="F107" s="506">
        <f t="shared" si="5"/>
        <v>0</v>
      </c>
      <c r="G107" s="237"/>
      <c r="H107" s="205"/>
      <c r="I107" s="108">
        <f t="shared" si="6"/>
        <v>0</v>
      </c>
      <c r="J107" s="237"/>
      <c r="K107" s="205"/>
      <c r="L107" s="108">
        <f t="shared" si="7"/>
        <v>0</v>
      </c>
      <c r="M107" s="123"/>
      <c r="N107" s="59"/>
      <c r="O107" s="108">
        <f t="shared" si="8"/>
        <v>0</v>
      </c>
      <c r="P107" s="316"/>
    </row>
    <row r="108" spans="1:16" x14ac:dyDescent="0.25">
      <c r="A108" s="36">
        <v>2244</v>
      </c>
      <c r="B108" s="56" t="s">
        <v>309</v>
      </c>
      <c r="C108" s="334">
        <f t="shared" si="4"/>
        <v>0</v>
      </c>
      <c r="D108" s="205"/>
      <c r="E108" s="59"/>
      <c r="F108" s="506">
        <f t="shared" si="5"/>
        <v>0</v>
      </c>
      <c r="G108" s="237"/>
      <c r="H108" s="205"/>
      <c r="I108" s="108">
        <f t="shared" si="6"/>
        <v>0</v>
      </c>
      <c r="J108" s="237"/>
      <c r="K108" s="205"/>
      <c r="L108" s="108">
        <f t="shared" si="7"/>
        <v>0</v>
      </c>
      <c r="M108" s="123"/>
      <c r="N108" s="59"/>
      <c r="O108" s="108">
        <f t="shared" si="8"/>
        <v>0</v>
      </c>
      <c r="P108" s="316"/>
    </row>
    <row r="109" spans="1:16" ht="24" x14ac:dyDescent="0.25">
      <c r="A109" s="36">
        <v>2246</v>
      </c>
      <c r="B109" s="56" t="s">
        <v>91</v>
      </c>
      <c r="C109" s="334">
        <f t="shared" si="4"/>
        <v>0</v>
      </c>
      <c r="D109" s="205"/>
      <c r="E109" s="59"/>
      <c r="F109" s="506">
        <f t="shared" si="5"/>
        <v>0</v>
      </c>
      <c r="G109" s="237"/>
      <c r="H109" s="205"/>
      <c r="I109" s="108">
        <f t="shared" si="6"/>
        <v>0</v>
      </c>
      <c r="J109" s="237"/>
      <c r="K109" s="205"/>
      <c r="L109" s="108">
        <f t="shared" si="7"/>
        <v>0</v>
      </c>
      <c r="M109" s="123"/>
      <c r="N109" s="59"/>
      <c r="O109" s="108">
        <f t="shared" si="8"/>
        <v>0</v>
      </c>
      <c r="P109" s="316"/>
    </row>
    <row r="110" spans="1:16" x14ac:dyDescent="0.25">
      <c r="A110" s="36">
        <v>2247</v>
      </c>
      <c r="B110" s="56" t="s">
        <v>92</v>
      </c>
      <c r="C110" s="334">
        <f t="shared" si="4"/>
        <v>0</v>
      </c>
      <c r="D110" s="205"/>
      <c r="E110" s="59"/>
      <c r="F110" s="506">
        <f t="shared" si="5"/>
        <v>0</v>
      </c>
      <c r="G110" s="237"/>
      <c r="H110" s="205"/>
      <c r="I110" s="108">
        <f t="shared" si="6"/>
        <v>0</v>
      </c>
      <c r="J110" s="237"/>
      <c r="K110" s="205"/>
      <c r="L110" s="108">
        <f t="shared" si="7"/>
        <v>0</v>
      </c>
      <c r="M110" s="123"/>
      <c r="N110" s="59"/>
      <c r="O110" s="108">
        <f t="shared" si="8"/>
        <v>0</v>
      </c>
      <c r="P110" s="316"/>
    </row>
    <row r="111" spans="1:16" ht="24" x14ac:dyDescent="0.25">
      <c r="A111" s="36">
        <v>2248</v>
      </c>
      <c r="B111" s="56" t="s">
        <v>93</v>
      </c>
      <c r="C111" s="334">
        <f t="shared" si="4"/>
        <v>0</v>
      </c>
      <c r="D111" s="205"/>
      <c r="E111" s="59"/>
      <c r="F111" s="506">
        <f t="shared" si="5"/>
        <v>0</v>
      </c>
      <c r="G111" s="237"/>
      <c r="H111" s="205"/>
      <c r="I111" s="108">
        <f t="shared" si="6"/>
        <v>0</v>
      </c>
      <c r="J111" s="237"/>
      <c r="K111" s="205"/>
      <c r="L111" s="108">
        <f t="shared" si="7"/>
        <v>0</v>
      </c>
      <c r="M111" s="123"/>
      <c r="N111" s="59"/>
      <c r="O111" s="108">
        <f t="shared" si="8"/>
        <v>0</v>
      </c>
      <c r="P111" s="316"/>
    </row>
    <row r="112" spans="1:16" ht="24" x14ac:dyDescent="0.25">
      <c r="A112" s="36">
        <v>2249</v>
      </c>
      <c r="B112" s="56" t="s">
        <v>94</v>
      </c>
      <c r="C112" s="334">
        <f t="shared" si="4"/>
        <v>0</v>
      </c>
      <c r="D112" s="205"/>
      <c r="E112" s="59"/>
      <c r="F112" s="506">
        <f t="shared" si="5"/>
        <v>0</v>
      </c>
      <c r="G112" s="237"/>
      <c r="H112" s="205"/>
      <c r="I112" s="108">
        <f t="shared" si="6"/>
        <v>0</v>
      </c>
      <c r="J112" s="237"/>
      <c r="K112" s="205"/>
      <c r="L112" s="108">
        <f t="shared" si="7"/>
        <v>0</v>
      </c>
      <c r="M112" s="123"/>
      <c r="N112" s="59"/>
      <c r="O112" s="108">
        <f t="shared" si="8"/>
        <v>0</v>
      </c>
      <c r="P112" s="316"/>
    </row>
    <row r="113" spans="1:16" x14ac:dyDescent="0.25">
      <c r="A113" s="109">
        <v>2250</v>
      </c>
      <c r="B113" s="56" t="s">
        <v>95</v>
      </c>
      <c r="C113" s="334">
        <f t="shared" si="4"/>
        <v>0</v>
      </c>
      <c r="D113" s="116">
        <f>SUM(D114:D116)</f>
        <v>0</v>
      </c>
      <c r="E113" s="40">
        <f>SUM(E114:E116)</f>
        <v>0</v>
      </c>
      <c r="F113" s="507">
        <f t="shared" si="5"/>
        <v>0</v>
      </c>
      <c r="G113" s="238">
        <f>SUM(G114:G116)</f>
        <v>0</v>
      </c>
      <c r="H113" s="116">
        <f>SUM(H114:H116)</f>
        <v>0</v>
      </c>
      <c r="I113" s="110">
        <f t="shared" si="6"/>
        <v>0</v>
      </c>
      <c r="J113" s="238">
        <f>SUM(J114:J116)</f>
        <v>0</v>
      </c>
      <c r="K113" s="116">
        <f>SUM(K114:K116)</f>
        <v>0</v>
      </c>
      <c r="L113" s="110">
        <f t="shared" si="7"/>
        <v>0</v>
      </c>
      <c r="M113" s="133">
        <f>SUM(M114:M116)</f>
        <v>0</v>
      </c>
      <c r="N113" s="40">
        <f>SUM(N114:N116)</f>
        <v>0</v>
      </c>
      <c r="O113" s="110">
        <f t="shared" si="8"/>
        <v>0</v>
      </c>
      <c r="P113" s="316"/>
    </row>
    <row r="114" spans="1:16" x14ac:dyDescent="0.25">
      <c r="A114" s="36">
        <v>2251</v>
      </c>
      <c r="B114" s="56" t="s">
        <v>96</v>
      </c>
      <c r="C114" s="334">
        <f t="shared" si="4"/>
        <v>0</v>
      </c>
      <c r="D114" s="205"/>
      <c r="E114" s="59"/>
      <c r="F114" s="506">
        <f t="shared" si="5"/>
        <v>0</v>
      </c>
      <c r="G114" s="237"/>
      <c r="H114" s="205"/>
      <c r="I114" s="108">
        <f t="shared" si="6"/>
        <v>0</v>
      </c>
      <c r="J114" s="237"/>
      <c r="K114" s="205"/>
      <c r="L114" s="108">
        <f t="shared" si="7"/>
        <v>0</v>
      </c>
      <c r="M114" s="123"/>
      <c r="N114" s="59"/>
      <c r="O114" s="108">
        <f t="shared" si="8"/>
        <v>0</v>
      </c>
      <c r="P114" s="316"/>
    </row>
    <row r="115" spans="1:16" ht="24" x14ac:dyDescent="0.25">
      <c r="A115" s="36">
        <v>2252</v>
      </c>
      <c r="B115" s="56" t="s">
        <v>97</v>
      </c>
      <c r="C115" s="334">
        <f t="shared" ref="C115:C179" si="9">F115+I115+L115+O115</f>
        <v>0</v>
      </c>
      <c r="D115" s="205"/>
      <c r="E115" s="59"/>
      <c r="F115" s="506">
        <f t="shared" si="5"/>
        <v>0</v>
      </c>
      <c r="G115" s="237"/>
      <c r="H115" s="205"/>
      <c r="I115" s="108">
        <f t="shared" si="6"/>
        <v>0</v>
      </c>
      <c r="J115" s="237"/>
      <c r="K115" s="205"/>
      <c r="L115" s="108">
        <f t="shared" si="7"/>
        <v>0</v>
      </c>
      <c r="M115" s="123"/>
      <c r="N115" s="59"/>
      <c r="O115" s="108">
        <f t="shared" si="8"/>
        <v>0</v>
      </c>
      <c r="P115" s="316"/>
    </row>
    <row r="116" spans="1:16" ht="24" x14ac:dyDescent="0.25">
      <c r="A116" s="36">
        <v>2259</v>
      </c>
      <c r="B116" s="56" t="s">
        <v>98</v>
      </c>
      <c r="C116" s="334">
        <f t="shared" si="9"/>
        <v>0</v>
      </c>
      <c r="D116" s="205">
        <v>0</v>
      </c>
      <c r="E116" s="59"/>
      <c r="F116" s="506">
        <f t="shared" ref="F116:F180" si="10">D116+E116</f>
        <v>0</v>
      </c>
      <c r="G116" s="237"/>
      <c r="H116" s="205"/>
      <c r="I116" s="108">
        <f t="shared" ref="I116:I180" si="11">G116+H116</f>
        <v>0</v>
      </c>
      <c r="J116" s="237"/>
      <c r="K116" s="205"/>
      <c r="L116" s="108">
        <f t="shared" ref="L116:L180" si="12">J116+K116</f>
        <v>0</v>
      </c>
      <c r="M116" s="123"/>
      <c r="N116" s="59"/>
      <c r="O116" s="108">
        <f t="shared" ref="O116:O180" si="13">M116+N116</f>
        <v>0</v>
      </c>
      <c r="P116" s="316"/>
    </row>
    <row r="117" spans="1:16" x14ac:dyDescent="0.25">
      <c r="A117" s="109">
        <v>2260</v>
      </c>
      <c r="B117" s="56" t="s">
        <v>99</v>
      </c>
      <c r="C117" s="334">
        <f t="shared" si="9"/>
        <v>0</v>
      </c>
      <c r="D117" s="116">
        <f>SUM(D118:D122)</f>
        <v>0</v>
      </c>
      <c r="E117" s="40">
        <f>SUM(E118:E122)</f>
        <v>0</v>
      </c>
      <c r="F117" s="507">
        <f t="shared" si="10"/>
        <v>0</v>
      </c>
      <c r="G117" s="238">
        <f>SUM(G118:G122)</f>
        <v>0</v>
      </c>
      <c r="H117" s="116">
        <f>SUM(H118:H122)</f>
        <v>0</v>
      </c>
      <c r="I117" s="110">
        <f t="shared" si="11"/>
        <v>0</v>
      </c>
      <c r="J117" s="238">
        <f>SUM(J118:J122)</f>
        <v>0</v>
      </c>
      <c r="K117" s="116">
        <f>SUM(K118:K122)</f>
        <v>0</v>
      </c>
      <c r="L117" s="110">
        <f t="shared" si="12"/>
        <v>0</v>
      </c>
      <c r="M117" s="133">
        <f>SUM(M118:M122)</f>
        <v>0</v>
      </c>
      <c r="N117" s="40">
        <f>SUM(N118:N122)</f>
        <v>0</v>
      </c>
      <c r="O117" s="110">
        <f t="shared" si="13"/>
        <v>0</v>
      </c>
      <c r="P117" s="316"/>
    </row>
    <row r="118" spans="1:16" x14ac:dyDescent="0.25">
      <c r="A118" s="36">
        <v>2261</v>
      </c>
      <c r="B118" s="56" t="s">
        <v>100</v>
      </c>
      <c r="C118" s="334">
        <f t="shared" si="9"/>
        <v>0</v>
      </c>
      <c r="D118" s="205"/>
      <c r="E118" s="59"/>
      <c r="F118" s="506">
        <f t="shared" si="10"/>
        <v>0</v>
      </c>
      <c r="G118" s="237"/>
      <c r="H118" s="205"/>
      <c r="I118" s="108">
        <f t="shared" si="11"/>
        <v>0</v>
      </c>
      <c r="J118" s="237"/>
      <c r="K118" s="205"/>
      <c r="L118" s="108">
        <f t="shared" si="12"/>
        <v>0</v>
      </c>
      <c r="M118" s="123"/>
      <c r="N118" s="59"/>
      <c r="O118" s="108">
        <f t="shared" si="13"/>
        <v>0</v>
      </c>
      <c r="P118" s="316"/>
    </row>
    <row r="119" spans="1:16" x14ac:dyDescent="0.25">
      <c r="A119" s="36">
        <v>2262</v>
      </c>
      <c r="B119" s="56" t="s">
        <v>101</v>
      </c>
      <c r="C119" s="334">
        <f t="shared" si="9"/>
        <v>0</v>
      </c>
      <c r="D119" s="205"/>
      <c r="E119" s="59"/>
      <c r="F119" s="506">
        <f t="shared" si="10"/>
        <v>0</v>
      </c>
      <c r="G119" s="237"/>
      <c r="H119" s="205"/>
      <c r="I119" s="108">
        <f t="shared" si="11"/>
        <v>0</v>
      </c>
      <c r="J119" s="237"/>
      <c r="K119" s="205"/>
      <c r="L119" s="108">
        <f t="shared" si="12"/>
        <v>0</v>
      </c>
      <c r="M119" s="123"/>
      <c r="N119" s="59"/>
      <c r="O119" s="108">
        <f t="shared" si="13"/>
        <v>0</v>
      </c>
      <c r="P119" s="316"/>
    </row>
    <row r="120" spans="1:16" x14ac:dyDescent="0.25">
      <c r="A120" s="36">
        <v>2263</v>
      </c>
      <c r="B120" s="56" t="s">
        <v>102</v>
      </c>
      <c r="C120" s="334">
        <f t="shared" si="9"/>
        <v>0</v>
      </c>
      <c r="D120" s="205"/>
      <c r="E120" s="59"/>
      <c r="F120" s="506">
        <f t="shared" si="10"/>
        <v>0</v>
      </c>
      <c r="G120" s="237"/>
      <c r="H120" s="205"/>
      <c r="I120" s="108">
        <f t="shared" si="11"/>
        <v>0</v>
      </c>
      <c r="J120" s="237"/>
      <c r="K120" s="205"/>
      <c r="L120" s="108">
        <f t="shared" si="12"/>
        <v>0</v>
      </c>
      <c r="M120" s="123"/>
      <c r="N120" s="59"/>
      <c r="O120" s="108">
        <f t="shared" si="13"/>
        <v>0</v>
      </c>
      <c r="P120" s="316"/>
    </row>
    <row r="121" spans="1:16" ht="24" x14ac:dyDescent="0.25">
      <c r="A121" s="36">
        <v>2264</v>
      </c>
      <c r="B121" s="56" t="s">
        <v>310</v>
      </c>
      <c r="C121" s="334">
        <f t="shared" si="9"/>
        <v>0</v>
      </c>
      <c r="D121" s="205"/>
      <c r="E121" s="59"/>
      <c r="F121" s="506">
        <f t="shared" si="10"/>
        <v>0</v>
      </c>
      <c r="G121" s="237"/>
      <c r="H121" s="205"/>
      <c r="I121" s="108">
        <f t="shared" si="11"/>
        <v>0</v>
      </c>
      <c r="J121" s="237"/>
      <c r="K121" s="205"/>
      <c r="L121" s="108">
        <f t="shared" si="12"/>
        <v>0</v>
      </c>
      <c r="M121" s="123"/>
      <c r="N121" s="59"/>
      <c r="O121" s="108">
        <f t="shared" si="13"/>
        <v>0</v>
      </c>
      <c r="P121" s="316"/>
    </row>
    <row r="122" spans="1:16" x14ac:dyDescent="0.25">
      <c r="A122" s="36">
        <v>2269</v>
      </c>
      <c r="B122" s="56" t="s">
        <v>103</v>
      </c>
      <c r="C122" s="334">
        <f t="shared" si="9"/>
        <v>0</v>
      </c>
      <c r="D122" s="205"/>
      <c r="E122" s="59"/>
      <c r="F122" s="506">
        <f t="shared" si="10"/>
        <v>0</v>
      </c>
      <c r="G122" s="237"/>
      <c r="H122" s="205"/>
      <c r="I122" s="108">
        <f t="shared" si="11"/>
        <v>0</v>
      </c>
      <c r="J122" s="237"/>
      <c r="K122" s="205"/>
      <c r="L122" s="108">
        <f t="shared" si="12"/>
        <v>0</v>
      </c>
      <c r="M122" s="123"/>
      <c r="N122" s="59"/>
      <c r="O122" s="108">
        <f t="shared" si="13"/>
        <v>0</v>
      </c>
      <c r="P122" s="316"/>
    </row>
    <row r="123" spans="1:16" x14ac:dyDescent="0.25">
      <c r="A123" s="109">
        <v>2270</v>
      </c>
      <c r="B123" s="56" t="s">
        <v>104</v>
      </c>
      <c r="C123" s="334">
        <f t="shared" si="9"/>
        <v>0</v>
      </c>
      <c r="D123" s="116">
        <f>SUM(D124:D128)</f>
        <v>0</v>
      </c>
      <c r="E123" s="40">
        <f>SUM(E124:E128)</f>
        <v>0</v>
      </c>
      <c r="F123" s="507">
        <f t="shared" si="10"/>
        <v>0</v>
      </c>
      <c r="G123" s="238">
        <f>SUM(G124:G128)</f>
        <v>0</v>
      </c>
      <c r="H123" s="116">
        <f>SUM(H124:H128)</f>
        <v>0</v>
      </c>
      <c r="I123" s="110">
        <f t="shared" si="11"/>
        <v>0</v>
      </c>
      <c r="J123" s="238">
        <f>SUM(J124:J128)</f>
        <v>0</v>
      </c>
      <c r="K123" s="116">
        <f>SUM(K124:K128)</f>
        <v>0</v>
      </c>
      <c r="L123" s="110">
        <f t="shared" si="12"/>
        <v>0</v>
      </c>
      <c r="M123" s="133">
        <f>SUM(M124:M128)</f>
        <v>0</v>
      </c>
      <c r="N123" s="40">
        <f>SUM(N124:N128)</f>
        <v>0</v>
      </c>
      <c r="O123" s="110">
        <f t="shared" si="13"/>
        <v>0</v>
      </c>
      <c r="P123" s="316"/>
    </row>
    <row r="124" spans="1:16" x14ac:dyDescent="0.25">
      <c r="A124" s="36">
        <v>2272</v>
      </c>
      <c r="B124" s="1" t="s">
        <v>105</v>
      </c>
      <c r="C124" s="334">
        <f t="shared" si="9"/>
        <v>0</v>
      </c>
      <c r="D124" s="205"/>
      <c r="E124" s="59"/>
      <c r="F124" s="506">
        <f t="shared" si="10"/>
        <v>0</v>
      </c>
      <c r="G124" s="237"/>
      <c r="H124" s="205"/>
      <c r="I124" s="108">
        <f t="shared" si="11"/>
        <v>0</v>
      </c>
      <c r="J124" s="237"/>
      <c r="K124" s="205"/>
      <c r="L124" s="108">
        <f t="shared" si="12"/>
        <v>0</v>
      </c>
      <c r="M124" s="123"/>
      <c r="N124" s="59"/>
      <c r="O124" s="108">
        <f t="shared" si="13"/>
        <v>0</v>
      </c>
      <c r="P124" s="316"/>
    </row>
    <row r="125" spans="1:16" ht="24" x14ac:dyDescent="0.25">
      <c r="A125" s="36">
        <v>2275</v>
      </c>
      <c r="B125" s="56" t="s">
        <v>106</v>
      </c>
      <c r="C125" s="334">
        <f t="shared" si="9"/>
        <v>0</v>
      </c>
      <c r="D125" s="205"/>
      <c r="E125" s="59"/>
      <c r="F125" s="506">
        <f t="shared" si="10"/>
        <v>0</v>
      </c>
      <c r="G125" s="237"/>
      <c r="H125" s="205"/>
      <c r="I125" s="108">
        <f t="shared" si="11"/>
        <v>0</v>
      </c>
      <c r="J125" s="237"/>
      <c r="K125" s="205"/>
      <c r="L125" s="108">
        <f t="shared" si="12"/>
        <v>0</v>
      </c>
      <c r="M125" s="123"/>
      <c r="N125" s="59"/>
      <c r="O125" s="108">
        <f t="shared" si="13"/>
        <v>0</v>
      </c>
      <c r="P125" s="316"/>
    </row>
    <row r="126" spans="1:16" ht="36" x14ac:dyDescent="0.25">
      <c r="A126" s="36">
        <v>2276</v>
      </c>
      <c r="B126" s="56" t="s">
        <v>107</v>
      </c>
      <c r="C126" s="334">
        <f t="shared" si="9"/>
        <v>0</v>
      </c>
      <c r="D126" s="205"/>
      <c r="E126" s="59"/>
      <c r="F126" s="506">
        <f t="shared" si="10"/>
        <v>0</v>
      </c>
      <c r="G126" s="237"/>
      <c r="H126" s="205"/>
      <c r="I126" s="108">
        <f t="shared" si="11"/>
        <v>0</v>
      </c>
      <c r="J126" s="237"/>
      <c r="K126" s="205"/>
      <c r="L126" s="108">
        <f t="shared" si="12"/>
        <v>0</v>
      </c>
      <c r="M126" s="123"/>
      <c r="N126" s="59"/>
      <c r="O126" s="108">
        <f t="shared" si="13"/>
        <v>0</v>
      </c>
      <c r="P126" s="316"/>
    </row>
    <row r="127" spans="1:16" ht="24" customHeight="1" x14ac:dyDescent="0.25">
      <c r="A127" s="36">
        <v>2278</v>
      </c>
      <c r="B127" s="56" t="s">
        <v>108</v>
      </c>
      <c r="C127" s="334">
        <f t="shared" si="9"/>
        <v>0</v>
      </c>
      <c r="D127" s="205"/>
      <c r="E127" s="59"/>
      <c r="F127" s="506">
        <f t="shared" si="10"/>
        <v>0</v>
      </c>
      <c r="G127" s="237"/>
      <c r="H127" s="205"/>
      <c r="I127" s="108">
        <f t="shared" si="11"/>
        <v>0</v>
      </c>
      <c r="J127" s="237"/>
      <c r="K127" s="205"/>
      <c r="L127" s="108">
        <f t="shared" si="12"/>
        <v>0</v>
      </c>
      <c r="M127" s="123"/>
      <c r="N127" s="59"/>
      <c r="O127" s="108">
        <f t="shared" si="13"/>
        <v>0</v>
      </c>
      <c r="P127" s="316"/>
    </row>
    <row r="128" spans="1:16" ht="24" x14ac:dyDescent="0.25">
      <c r="A128" s="36">
        <v>2279</v>
      </c>
      <c r="B128" s="56" t="s">
        <v>109</v>
      </c>
      <c r="C128" s="334">
        <f t="shared" si="9"/>
        <v>0</v>
      </c>
      <c r="D128" s="205"/>
      <c r="E128" s="59"/>
      <c r="F128" s="506">
        <f t="shared" si="10"/>
        <v>0</v>
      </c>
      <c r="G128" s="237"/>
      <c r="H128" s="205"/>
      <c r="I128" s="108">
        <f t="shared" si="11"/>
        <v>0</v>
      </c>
      <c r="J128" s="237"/>
      <c r="K128" s="205"/>
      <c r="L128" s="108">
        <f t="shared" si="12"/>
        <v>0</v>
      </c>
      <c r="M128" s="123"/>
      <c r="N128" s="59"/>
      <c r="O128" s="108">
        <f t="shared" si="13"/>
        <v>0</v>
      </c>
      <c r="P128" s="316"/>
    </row>
    <row r="129" spans="1:16" ht="24" x14ac:dyDescent="0.25">
      <c r="A129" s="114">
        <v>2280</v>
      </c>
      <c r="B129" s="50" t="s">
        <v>110</v>
      </c>
      <c r="C129" s="334">
        <f t="shared" si="9"/>
        <v>0</v>
      </c>
      <c r="D129" s="207">
        <f t="shared" ref="D129:N129" si="14">SUM(D130)</f>
        <v>0</v>
      </c>
      <c r="E129" s="67">
        <f t="shared" si="14"/>
        <v>0</v>
      </c>
      <c r="F129" s="509">
        <f t="shared" si="10"/>
        <v>0</v>
      </c>
      <c r="G129" s="240">
        <f t="shared" ref="G129" si="15">SUM(G130)</f>
        <v>0</v>
      </c>
      <c r="H129" s="207">
        <f t="shared" si="14"/>
        <v>0</v>
      </c>
      <c r="I129" s="115">
        <f t="shared" si="11"/>
        <v>0</v>
      </c>
      <c r="J129" s="240">
        <f t="shared" ref="J129" si="16">SUM(J130)</f>
        <v>0</v>
      </c>
      <c r="K129" s="207">
        <f t="shared" si="14"/>
        <v>0</v>
      </c>
      <c r="L129" s="115">
        <f t="shared" si="12"/>
        <v>0</v>
      </c>
      <c r="M129" s="133">
        <f t="shared" si="14"/>
        <v>0</v>
      </c>
      <c r="N129" s="40">
        <f t="shared" si="14"/>
        <v>0</v>
      </c>
      <c r="O129" s="110">
        <f t="shared" si="13"/>
        <v>0</v>
      </c>
      <c r="P129" s="316"/>
    </row>
    <row r="130" spans="1:16" ht="24" x14ac:dyDescent="0.25">
      <c r="A130" s="36">
        <v>2283</v>
      </c>
      <c r="B130" s="56" t="s">
        <v>111</v>
      </c>
      <c r="C130" s="334">
        <f t="shared" si="9"/>
        <v>0</v>
      </c>
      <c r="D130" s="205"/>
      <c r="E130" s="59"/>
      <c r="F130" s="506">
        <f t="shared" si="10"/>
        <v>0</v>
      </c>
      <c r="G130" s="237"/>
      <c r="H130" s="205"/>
      <c r="I130" s="108">
        <f t="shared" si="11"/>
        <v>0</v>
      </c>
      <c r="J130" s="237"/>
      <c r="K130" s="205"/>
      <c r="L130" s="108">
        <f t="shared" si="12"/>
        <v>0</v>
      </c>
      <c r="M130" s="123"/>
      <c r="N130" s="59"/>
      <c r="O130" s="108">
        <f t="shared" si="13"/>
        <v>0</v>
      </c>
      <c r="P130" s="316"/>
    </row>
    <row r="131" spans="1:16" ht="38.25" customHeight="1" x14ac:dyDescent="0.25">
      <c r="A131" s="44">
        <v>2300</v>
      </c>
      <c r="B131" s="102" t="s">
        <v>112</v>
      </c>
      <c r="C131" s="404">
        <f t="shared" si="9"/>
        <v>0</v>
      </c>
      <c r="D131" s="103">
        <f>SUM(D132,D137,D141,D142,D145,D152,D160,D161,D164)</f>
        <v>0</v>
      </c>
      <c r="E131" s="48">
        <f>SUM(E132,E137,E141,E142,E145,E152,E160,E161,E164)</f>
        <v>0</v>
      </c>
      <c r="F131" s="503">
        <f t="shared" si="10"/>
        <v>0</v>
      </c>
      <c r="G131" s="235">
        <f>SUM(G132,G137,G141,G142,G145,G152,G160,G161,G164)</f>
        <v>0</v>
      </c>
      <c r="H131" s="103">
        <f>SUM(H132,H137,H141,H142,H145,H152,H160,H161,H164)</f>
        <v>0</v>
      </c>
      <c r="I131" s="113">
        <f t="shared" si="11"/>
        <v>0</v>
      </c>
      <c r="J131" s="235">
        <f>SUM(J132,J137,J141,J142,J145,J152,J160,J161,J164)</f>
        <v>0</v>
      </c>
      <c r="K131" s="103">
        <f>SUM(K132,K137,K141,K142,K145,K152,K160,K161,K164)</f>
        <v>0</v>
      </c>
      <c r="L131" s="113">
        <f t="shared" si="12"/>
        <v>0</v>
      </c>
      <c r="M131" s="121">
        <f>SUM(M132,M137,M141,M142,M145,M152,M160,M161,M164)</f>
        <v>0</v>
      </c>
      <c r="N131" s="48">
        <f>SUM(N132,N137,N141,N142,N145,N152,N160,N161,N164)</f>
        <v>0</v>
      </c>
      <c r="O131" s="113">
        <f t="shared" si="13"/>
        <v>0</v>
      </c>
      <c r="P131" s="318"/>
    </row>
    <row r="132" spans="1:16" ht="24" x14ac:dyDescent="0.25">
      <c r="A132" s="114">
        <v>2310</v>
      </c>
      <c r="B132" s="50" t="s">
        <v>311</v>
      </c>
      <c r="C132" s="409">
        <f t="shared" si="9"/>
        <v>0</v>
      </c>
      <c r="D132" s="541">
        <f>SUM(D133:D136)</f>
        <v>0</v>
      </c>
      <c r="E132" s="207">
        <f>SUM(E133:E136)</f>
        <v>0</v>
      </c>
      <c r="F132" s="509">
        <f t="shared" si="10"/>
        <v>0</v>
      </c>
      <c r="G132" s="240">
        <f>SUM(G133:G136)</f>
        <v>0</v>
      </c>
      <c r="H132" s="207">
        <f>SUM(H133:H136)</f>
        <v>0</v>
      </c>
      <c r="I132" s="115">
        <f t="shared" si="11"/>
        <v>0</v>
      </c>
      <c r="J132" s="240">
        <f>SUM(J133:J136)</f>
        <v>0</v>
      </c>
      <c r="K132" s="207">
        <f>SUM(K133:K136)</f>
        <v>0</v>
      </c>
      <c r="L132" s="115">
        <f t="shared" si="12"/>
        <v>0</v>
      </c>
      <c r="M132" s="139">
        <f>SUM(M133:M136)</f>
        <v>0</v>
      </c>
      <c r="N132" s="67">
        <f>SUM(N133:N136)</f>
        <v>0</v>
      </c>
      <c r="O132" s="115">
        <f t="shared" si="13"/>
        <v>0</v>
      </c>
      <c r="P132" s="315"/>
    </row>
    <row r="133" spans="1:16" x14ac:dyDescent="0.25">
      <c r="A133" s="36">
        <v>2311</v>
      </c>
      <c r="B133" s="56" t="s">
        <v>113</v>
      </c>
      <c r="C133" s="334">
        <f t="shared" si="9"/>
        <v>0</v>
      </c>
      <c r="D133" s="205"/>
      <c r="E133" s="59"/>
      <c r="F133" s="506">
        <f t="shared" si="10"/>
        <v>0</v>
      </c>
      <c r="G133" s="237"/>
      <c r="H133" s="205"/>
      <c r="I133" s="108">
        <f t="shared" si="11"/>
        <v>0</v>
      </c>
      <c r="J133" s="237"/>
      <c r="K133" s="205"/>
      <c r="L133" s="108">
        <f t="shared" si="12"/>
        <v>0</v>
      </c>
      <c r="M133" s="123"/>
      <c r="N133" s="59"/>
      <c r="O133" s="108">
        <f t="shared" si="13"/>
        <v>0</v>
      </c>
      <c r="P133" s="316"/>
    </row>
    <row r="134" spans="1:16" x14ac:dyDescent="0.25">
      <c r="A134" s="36">
        <v>2312</v>
      </c>
      <c r="B134" s="56" t="s">
        <v>114</v>
      </c>
      <c r="C134" s="334">
        <f t="shared" si="9"/>
        <v>0</v>
      </c>
      <c r="D134" s="205"/>
      <c r="E134" s="59"/>
      <c r="F134" s="506">
        <f t="shared" si="10"/>
        <v>0</v>
      </c>
      <c r="G134" s="237"/>
      <c r="H134" s="205"/>
      <c r="I134" s="108">
        <f t="shared" si="11"/>
        <v>0</v>
      </c>
      <c r="J134" s="237"/>
      <c r="K134" s="205"/>
      <c r="L134" s="108">
        <f t="shared" si="12"/>
        <v>0</v>
      </c>
      <c r="M134" s="123"/>
      <c r="N134" s="59"/>
      <c r="O134" s="108">
        <f t="shared" si="13"/>
        <v>0</v>
      </c>
      <c r="P134" s="316"/>
    </row>
    <row r="135" spans="1:16" x14ac:dyDescent="0.25">
      <c r="A135" s="36">
        <v>2313</v>
      </c>
      <c r="B135" s="56" t="s">
        <v>115</v>
      </c>
      <c r="C135" s="334">
        <f t="shared" si="9"/>
        <v>0</v>
      </c>
      <c r="D135" s="205"/>
      <c r="E135" s="59"/>
      <c r="F135" s="506">
        <f t="shared" si="10"/>
        <v>0</v>
      </c>
      <c r="G135" s="237"/>
      <c r="H135" s="205"/>
      <c r="I135" s="108">
        <f t="shared" si="11"/>
        <v>0</v>
      </c>
      <c r="J135" s="237"/>
      <c r="K135" s="205"/>
      <c r="L135" s="108">
        <f t="shared" si="12"/>
        <v>0</v>
      </c>
      <c r="M135" s="123"/>
      <c r="N135" s="59"/>
      <c r="O135" s="108">
        <f t="shared" si="13"/>
        <v>0</v>
      </c>
      <c r="P135" s="316"/>
    </row>
    <row r="136" spans="1:16" ht="36" x14ac:dyDescent="0.25">
      <c r="A136" s="36">
        <v>2314</v>
      </c>
      <c r="B136" s="56" t="s">
        <v>297</v>
      </c>
      <c r="C136" s="334">
        <f t="shared" si="9"/>
        <v>0</v>
      </c>
      <c r="D136" s="205"/>
      <c r="E136" s="59"/>
      <c r="F136" s="506">
        <f t="shared" si="10"/>
        <v>0</v>
      </c>
      <c r="G136" s="237"/>
      <c r="H136" s="205"/>
      <c r="I136" s="108">
        <f t="shared" si="11"/>
        <v>0</v>
      </c>
      <c r="J136" s="237"/>
      <c r="K136" s="205"/>
      <c r="L136" s="108">
        <f t="shared" si="12"/>
        <v>0</v>
      </c>
      <c r="M136" s="123"/>
      <c r="N136" s="59"/>
      <c r="O136" s="108">
        <f t="shared" si="13"/>
        <v>0</v>
      </c>
      <c r="P136" s="316"/>
    </row>
    <row r="137" spans="1:16" x14ac:dyDescent="0.25">
      <c r="A137" s="109">
        <v>2320</v>
      </c>
      <c r="B137" s="56" t="s">
        <v>116</v>
      </c>
      <c r="C137" s="334">
        <f t="shared" si="9"/>
        <v>0</v>
      </c>
      <c r="D137" s="116">
        <f>SUM(D138:D140)</f>
        <v>0</v>
      </c>
      <c r="E137" s="40">
        <f>SUM(E138:E140)</f>
        <v>0</v>
      </c>
      <c r="F137" s="507">
        <f t="shared" si="10"/>
        <v>0</v>
      </c>
      <c r="G137" s="238">
        <f>SUM(G138:G140)</f>
        <v>0</v>
      </c>
      <c r="H137" s="116">
        <f>SUM(H138:H140)</f>
        <v>0</v>
      </c>
      <c r="I137" s="110">
        <f t="shared" si="11"/>
        <v>0</v>
      </c>
      <c r="J137" s="238">
        <f>SUM(J138:J140)</f>
        <v>0</v>
      </c>
      <c r="K137" s="116">
        <f>SUM(K138:K140)</f>
        <v>0</v>
      </c>
      <c r="L137" s="110">
        <f t="shared" si="12"/>
        <v>0</v>
      </c>
      <c r="M137" s="133">
        <f>SUM(M138:M140)</f>
        <v>0</v>
      </c>
      <c r="N137" s="40">
        <f>SUM(N138:N140)</f>
        <v>0</v>
      </c>
      <c r="O137" s="110">
        <f t="shared" si="13"/>
        <v>0</v>
      </c>
      <c r="P137" s="316"/>
    </row>
    <row r="138" spans="1:16" x14ac:dyDescent="0.25">
      <c r="A138" s="36">
        <v>2321</v>
      </c>
      <c r="B138" s="56" t="s">
        <v>117</v>
      </c>
      <c r="C138" s="334">
        <f t="shared" si="9"/>
        <v>0</v>
      </c>
      <c r="D138" s="205"/>
      <c r="E138" s="59"/>
      <c r="F138" s="506">
        <f t="shared" si="10"/>
        <v>0</v>
      </c>
      <c r="G138" s="237"/>
      <c r="H138" s="205"/>
      <c r="I138" s="108">
        <f t="shared" si="11"/>
        <v>0</v>
      </c>
      <c r="J138" s="237"/>
      <c r="K138" s="205"/>
      <c r="L138" s="108">
        <f t="shared" si="12"/>
        <v>0</v>
      </c>
      <c r="M138" s="123"/>
      <c r="N138" s="59"/>
      <c r="O138" s="108">
        <f t="shared" si="13"/>
        <v>0</v>
      </c>
      <c r="P138" s="316"/>
    </row>
    <row r="139" spans="1:16" x14ac:dyDescent="0.25">
      <c r="A139" s="36">
        <v>2322</v>
      </c>
      <c r="B139" s="56" t="s">
        <v>118</v>
      </c>
      <c r="C139" s="334">
        <f t="shared" si="9"/>
        <v>0</v>
      </c>
      <c r="D139" s="205"/>
      <c r="E139" s="59"/>
      <c r="F139" s="506">
        <f t="shared" si="10"/>
        <v>0</v>
      </c>
      <c r="G139" s="237"/>
      <c r="H139" s="205"/>
      <c r="I139" s="108">
        <f t="shared" si="11"/>
        <v>0</v>
      </c>
      <c r="J139" s="237"/>
      <c r="K139" s="205"/>
      <c r="L139" s="108">
        <f t="shared" si="12"/>
        <v>0</v>
      </c>
      <c r="M139" s="123"/>
      <c r="N139" s="59"/>
      <c r="O139" s="108">
        <f t="shared" si="13"/>
        <v>0</v>
      </c>
      <c r="P139" s="316"/>
    </row>
    <row r="140" spans="1:16" ht="10.5" customHeight="1" x14ac:dyDescent="0.25">
      <c r="A140" s="36">
        <v>2329</v>
      </c>
      <c r="B140" s="56" t="s">
        <v>119</v>
      </c>
      <c r="C140" s="334">
        <f t="shared" si="9"/>
        <v>0</v>
      </c>
      <c r="D140" s="205"/>
      <c r="E140" s="59"/>
      <c r="F140" s="506">
        <f t="shared" si="10"/>
        <v>0</v>
      </c>
      <c r="G140" s="237"/>
      <c r="H140" s="205"/>
      <c r="I140" s="108">
        <f t="shared" si="11"/>
        <v>0</v>
      </c>
      <c r="J140" s="237"/>
      <c r="K140" s="205"/>
      <c r="L140" s="108">
        <f t="shared" si="12"/>
        <v>0</v>
      </c>
      <c r="M140" s="123"/>
      <c r="N140" s="59"/>
      <c r="O140" s="108">
        <f t="shared" si="13"/>
        <v>0</v>
      </c>
      <c r="P140" s="316"/>
    </row>
    <row r="141" spans="1:16" x14ac:dyDescent="0.25">
      <c r="A141" s="109">
        <v>2330</v>
      </c>
      <c r="B141" s="56" t="s">
        <v>120</v>
      </c>
      <c r="C141" s="334">
        <f t="shared" si="9"/>
        <v>0</v>
      </c>
      <c r="D141" s="205"/>
      <c r="E141" s="59"/>
      <c r="F141" s="506">
        <f t="shared" si="10"/>
        <v>0</v>
      </c>
      <c r="G141" s="237"/>
      <c r="H141" s="205"/>
      <c r="I141" s="108">
        <f t="shared" si="11"/>
        <v>0</v>
      </c>
      <c r="J141" s="237"/>
      <c r="K141" s="205"/>
      <c r="L141" s="108">
        <f t="shared" si="12"/>
        <v>0</v>
      </c>
      <c r="M141" s="123"/>
      <c r="N141" s="59"/>
      <c r="O141" s="108">
        <f t="shared" si="13"/>
        <v>0</v>
      </c>
      <c r="P141" s="316"/>
    </row>
    <row r="142" spans="1:16" ht="48" x14ac:dyDescent="0.25">
      <c r="A142" s="109">
        <v>2340</v>
      </c>
      <c r="B142" s="56" t="s">
        <v>121</v>
      </c>
      <c r="C142" s="334">
        <f t="shared" si="9"/>
        <v>0</v>
      </c>
      <c r="D142" s="116">
        <f>SUM(D143:D144)</f>
        <v>0</v>
      </c>
      <c r="E142" s="40">
        <f>SUM(E143:E144)</f>
        <v>0</v>
      </c>
      <c r="F142" s="507">
        <f t="shared" si="10"/>
        <v>0</v>
      </c>
      <c r="G142" s="238">
        <f>SUM(G143:G144)</f>
        <v>0</v>
      </c>
      <c r="H142" s="116">
        <f>SUM(H143:H144)</f>
        <v>0</v>
      </c>
      <c r="I142" s="110">
        <f t="shared" si="11"/>
        <v>0</v>
      </c>
      <c r="J142" s="238">
        <f>SUM(J143:J144)</f>
        <v>0</v>
      </c>
      <c r="K142" s="116">
        <f>SUM(K143:K144)</f>
        <v>0</v>
      </c>
      <c r="L142" s="110">
        <f t="shared" si="12"/>
        <v>0</v>
      </c>
      <c r="M142" s="133">
        <f>SUM(M143:M144)</f>
        <v>0</v>
      </c>
      <c r="N142" s="40">
        <f>SUM(N143:N144)</f>
        <v>0</v>
      </c>
      <c r="O142" s="110">
        <f t="shared" si="13"/>
        <v>0</v>
      </c>
      <c r="P142" s="316"/>
    </row>
    <row r="143" spans="1:16" x14ac:dyDescent="0.25">
      <c r="A143" s="36">
        <v>2341</v>
      </c>
      <c r="B143" s="56" t="s">
        <v>122</v>
      </c>
      <c r="C143" s="334">
        <f t="shared" si="9"/>
        <v>0</v>
      </c>
      <c r="D143" s="205"/>
      <c r="E143" s="59"/>
      <c r="F143" s="506">
        <f t="shared" si="10"/>
        <v>0</v>
      </c>
      <c r="G143" s="237"/>
      <c r="H143" s="205"/>
      <c r="I143" s="108">
        <f t="shared" si="11"/>
        <v>0</v>
      </c>
      <c r="J143" s="237"/>
      <c r="K143" s="205"/>
      <c r="L143" s="108">
        <f t="shared" si="12"/>
        <v>0</v>
      </c>
      <c r="M143" s="123"/>
      <c r="N143" s="59"/>
      <c r="O143" s="108">
        <f t="shared" si="13"/>
        <v>0</v>
      </c>
      <c r="P143" s="316"/>
    </row>
    <row r="144" spans="1:16" ht="24" x14ac:dyDescent="0.25">
      <c r="A144" s="36">
        <v>2344</v>
      </c>
      <c r="B144" s="56" t="s">
        <v>123</v>
      </c>
      <c r="C144" s="334">
        <f t="shared" si="9"/>
        <v>0</v>
      </c>
      <c r="D144" s="205"/>
      <c r="E144" s="59"/>
      <c r="F144" s="506">
        <f t="shared" si="10"/>
        <v>0</v>
      </c>
      <c r="G144" s="237"/>
      <c r="H144" s="205"/>
      <c r="I144" s="108">
        <f t="shared" si="11"/>
        <v>0</v>
      </c>
      <c r="J144" s="237"/>
      <c r="K144" s="205"/>
      <c r="L144" s="108">
        <f t="shared" si="12"/>
        <v>0</v>
      </c>
      <c r="M144" s="123"/>
      <c r="N144" s="59"/>
      <c r="O144" s="108">
        <f t="shared" si="13"/>
        <v>0</v>
      </c>
      <c r="P144" s="316"/>
    </row>
    <row r="145" spans="1:16" ht="24" x14ac:dyDescent="0.25">
      <c r="A145" s="104">
        <v>2350</v>
      </c>
      <c r="B145" s="75" t="s">
        <v>124</v>
      </c>
      <c r="C145" s="334">
        <f t="shared" si="9"/>
        <v>0</v>
      </c>
      <c r="D145" s="203">
        <f>SUM(D146:D151)</f>
        <v>0</v>
      </c>
      <c r="E145" s="105">
        <f>SUM(E146:E151)</f>
        <v>0</v>
      </c>
      <c r="F145" s="504">
        <f t="shared" si="10"/>
        <v>0</v>
      </c>
      <c r="G145" s="129">
        <f>SUM(G146:G151)</f>
        <v>0</v>
      </c>
      <c r="H145" s="203">
        <f>SUM(H146:H151)</f>
        <v>0</v>
      </c>
      <c r="I145" s="106">
        <f t="shared" si="11"/>
        <v>0</v>
      </c>
      <c r="J145" s="129">
        <f>SUM(J146:J151)</f>
        <v>0</v>
      </c>
      <c r="K145" s="203">
        <f>SUM(K146:K151)</f>
        <v>0</v>
      </c>
      <c r="L145" s="106">
        <f t="shared" si="12"/>
        <v>0</v>
      </c>
      <c r="M145" s="134">
        <f>SUM(M146:M151)</f>
        <v>0</v>
      </c>
      <c r="N145" s="105">
        <f>SUM(N146:N151)</f>
        <v>0</v>
      </c>
      <c r="O145" s="106">
        <f t="shared" si="13"/>
        <v>0</v>
      </c>
      <c r="P145" s="320"/>
    </row>
    <row r="146" spans="1:16" x14ac:dyDescent="0.25">
      <c r="A146" s="31">
        <v>2351</v>
      </c>
      <c r="B146" s="50" t="s">
        <v>125</v>
      </c>
      <c r="C146" s="334">
        <f t="shared" si="9"/>
        <v>0</v>
      </c>
      <c r="D146" s="204"/>
      <c r="E146" s="53"/>
      <c r="F146" s="505">
        <f t="shared" si="10"/>
        <v>0</v>
      </c>
      <c r="G146" s="236"/>
      <c r="H146" s="204"/>
      <c r="I146" s="107">
        <f t="shared" si="11"/>
        <v>0</v>
      </c>
      <c r="J146" s="236"/>
      <c r="K146" s="204"/>
      <c r="L146" s="107">
        <f t="shared" si="12"/>
        <v>0</v>
      </c>
      <c r="M146" s="268"/>
      <c r="N146" s="53"/>
      <c r="O146" s="107">
        <f t="shared" si="13"/>
        <v>0</v>
      </c>
      <c r="P146" s="315"/>
    </row>
    <row r="147" spans="1:16" x14ac:dyDescent="0.25">
      <c r="A147" s="36">
        <v>2352</v>
      </c>
      <c r="B147" s="56" t="s">
        <v>126</v>
      </c>
      <c r="C147" s="334">
        <f t="shared" si="9"/>
        <v>0</v>
      </c>
      <c r="D147" s="205"/>
      <c r="E147" s="59"/>
      <c r="F147" s="506">
        <f t="shared" si="10"/>
        <v>0</v>
      </c>
      <c r="G147" s="237"/>
      <c r="H147" s="205"/>
      <c r="I147" s="108">
        <f t="shared" si="11"/>
        <v>0</v>
      </c>
      <c r="J147" s="237"/>
      <c r="K147" s="205"/>
      <c r="L147" s="108">
        <f t="shared" si="12"/>
        <v>0</v>
      </c>
      <c r="M147" s="123"/>
      <c r="N147" s="59"/>
      <c r="O147" s="108">
        <f t="shared" si="13"/>
        <v>0</v>
      </c>
      <c r="P147" s="316"/>
    </row>
    <row r="148" spans="1:16" ht="24" x14ac:dyDescent="0.25">
      <c r="A148" s="36">
        <v>2353</v>
      </c>
      <c r="B148" s="56" t="s">
        <v>127</v>
      </c>
      <c r="C148" s="334">
        <f t="shared" si="9"/>
        <v>0</v>
      </c>
      <c r="D148" s="205"/>
      <c r="E148" s="59"/>
      <c r="F148" s="506">
        <f t="shared" si="10"/>
        <v>0</v>
      </c>
      <c r="G148" s="237"/>
      <c r="H148" s="205"/>
      <c r="I148" s="108">
        <f t="shared" si="11"/>
        <v>0</v>
      </c>
      <c r="J148" s="237"/>
      <c r="K148" s="205"/>
      <c r="L148" s="108">
        <f t="shared" si="12"/>
        <v>0</v>
      </c>
      <c r="M148" s="123"/>
      <c r="N148" s="59"/>
      <c r="O148" s="108">
        <f t="shared" si="13"/>
        <v>0</v>
      </c>
      <c r="P148" s="316"/>
    </row>
    <row r="149" spans="1:16" ht="24" x14ac:dyDescent="0.25">
      <c r="A149" s="36">
        <v>2354</v>
      </c>
      <c r="B149" s="56" t="s">
        <v>128</v>
      </c>
      <c r="C149" s="334">
        <f t="shared" si="9"/>
        <v>0</v>
      </c>
      <c r="D149" s="205"/>
      <c r="E149" s="59"/>
      <c r="F149" s="506">
        <f t="shared" si="10"/>
        <v>0</v>
      </c>
      <c r="G149" s="237"/>
      <c r="H149" s="205"/>
      <c r="I149" s="108">
        <f t="shared" si="11"/>
        <v>0</v>
      </c>
      <c r="J149" s="237"/>
      <c r="K149" s="205"/>
      <c r="L149" s="108">
        <f t="shared" si="12"/>
        <v>0</v>
      </c>
      <c r="M149" s="123"/>
      <c r="N149" s="59"/>
      <c r="O149" s="108">
        <f t="shared" si="13"/>
        <v>0</v>
      </c>
      <c r="P149" s="316"/>
    </row>
    <row r="150" spans="1:16" ht="24" x14ac:dyDescent="0.25">
      <c r="A150" s="36">
        <v>2355</v>
      </c>
      <c r="B150" s="56" t="s">
        <v>129</v>
      </c>
      <c r="C150" s="334">
        <f t="shared" si="9"/>
        <v>0</v>
      </c>
      <c r="D150" s="205"/>
      <c r="E150" s="59"/>
      <c r="F150" s="506">
        <f t="shared" si="10"/>
        <v>0</v>
      </c>
      <c r="G150" s="237"/>
      <c r="H150" s="205"/>
      <c r="I150" s="108">
        <f t="shared" si="11"/>
        <v>0</v>
      </c>
      <c r="J150" s="237"/>
      <c r="K150" s="205"/>
      <c r="L150" s="108">
        <f t="shared" si="12"/>
        <v>0</v>
      </c>
      <c r="M150" s="123"/>
      <c r="N150" s="59"/>
      <c r="O150" s="108">
        <f t="shared" si="13"/>
        <v>0</v>
      </c>
      <c r="P150" s="316"/>
    </row>
    <row r="151" spans="1:16" ht="24" x14ac:dyDescent="0.25">
      <c r="A151" s="36">
        <v>2359</v>
      </c>
      <c r="B151" s="56" t="s">
        <v>130</v>
      </c>
      <c r="C151" s="334">
        <f t="shared" si="9"/>
        <v>0</v>
      </c>
      <c r="D151" s="205"/>
      <c r="E151" s="59"/>
      <c r="F151" s="506">
        <f t="shared" si="10"/>
        <v>0</v>
      </c>
      <c r="G151" s="237"/>
      <c r="H151" s="205"/>
      <c r="I151" s="108">
        <f t="shared" si="11"/>
        <v>0</v>
      </c>
      <c r="J151" s="237"/>
      <c r="K151" s="205"/>
      <c r="L151" s="108">
        <f t="shared" si="12"/>
        <v>0</v>
      </c>
      <c r="M151" s="123"/>
      <c r="N151" s="59"/>
      <c r="O151" s="108">
        <f t="shared" si="13"/>
        <v>0</v>
      </c>
      <c r="P151" s="316"/>
    </row>
    <row r="152" spans="1:16" ht="24.75" customHeight="1" x14ac:dyDescent="0.25">
      <c r="A152" s="109">
        <v>2360</v>
      </c>
      <c r="B152" s="56" t="s">
        <v>131</v>
      </c>
      <c r="C152" s="334">
        <f t="shared" si="9"/>
        <v>0</v>
      </c>
      <c r="D152" s="116">
        <f>SUM(D153:D159)</f>
        <v>0</v>
      </c>
      <c r="E152" s="40">
        <f>SUM(E153:E159)</f>
        <v>0</v>
      </c>
      <c r="F152" s="507">
        <f t="shared" si="10"/>
        <v>0</v>
      </c>
      <c r="G152" s="238">
        <f>SUM(G153:G159)</f>
        <v>0</v>
      </c>
      <c r="H152" s="116">
        <f>SUM(H153:H159)</f>
        <v>0</v>
      </c>
      <c r="I152" s="110">
        <f t="shared" si="11"/>
        <v>0</v>
      </c>
      <c r="J152" s="238">
        <f>SUM(J153:J159)</f>
        <v>0</v>
      </c>
      <c r="K152" s="116">
        <f>SUM(K153:K159)</f>
        <v>0</v>
      </c>
      <c r="L152" s="110">
        <f t="shared" si="12"/>
        <v>0</v>
      </c>
      <c r="M152" s="133">
        <f>SUM(M153:M159)</f>
        <v>0</v>
      </c>
      <c r="N152" s="40">
        <f>SUM(N153:N159)</f>
        <v>0</v>
      </c>
      <c r="O152" s="110">
        <f t="shared" si="13"/>
        <v>0</v>
      </c>
      <c r="P152" s="316"/>
    </row>
    <row r="153" spans="1:16" x14ac:dyDescent="0.25">
      <c r="A153" s="35">
        <v>2361</v>
      </c>
      <c r="B153" s="56" t="s">
        <v>132</v>
      </c>
      <c r="C153" s="334">
        <f t="shared" si="9"/>
        <v>0</v>
      </c>
      <c r="D153" s="205"/>
      <c r="E153" s="59"/>
      <c r="F153" s="506">
        <f t="shared" si="10"/>
        <v>0</v>
      </c>
      <c r="G153" s="237"/>
      <c r="H153" s="205"/>
      <c r="I153" s="108">
        <f t="shared" si="11"/>
        <v>0</v>
      </c>
      <c r="J153" s="237"/>
      <c r="K153" s="205"/>
      <c r="L153" s="108">
        <f t="shared" si="12"/>
        <v>0</v>
      </c>
      <c r="M153" s="123"/>
      <c r="N153" s="59"/>
      <c r="O153" s="108">
        <f t="shared" si="13"/>
        <v>0</v>
      </c>
      <c r="P153" s="316"/>
    </row>
    <row r="154" spans="1:16" ht="24" x14ac:dyDescent="0.25">
      <c r="A154" s="35">
        <v>2362</v>
      </c>
      <c r="B154" s="56" t="s">
        <v>133</v>
      </c>
      <c r="C154" s="334">
        <f t="shared" si="9"/>
        <v>0</v>
      </c>
      <c r="D154" s="205"/>
      <c r="E154" s="59"/>
      <c r="F154" s="506">
        <f t="shared" si="10"/>
        <v>0</v>
      </c>
      <c r="G154" s="237"/>
      <c r="H154" s="205"/>
      <c r="I154" s="108">
        <f t="shared" si="11"/>
        <v>0</v>
      </c>
      <c r="J154" s="237"/>
      <c r="K154" s="205"/>
      <c r="L154" s="108">
        <f t="shared" si="12"/>
        <v>0</v>
      </c>
      <c r="M154" s="123"/>
      <c r="N154" s="59"/>
      <c r="O154" s="108">
        <f t="shared" si="13"/>
        <v>0</v>
      </c>
      <c r="P154" s="316"/>
    </row>
    <row r="155" spans="1:16" x14ac:dyDescent="0.25">
      <c r="A155" s="35">
        <v>2363</v>
      </c>
      <c r="B155" s="56" t="s">
        <v>134</v>
      </c>
      <c r="C155" s="334">
        <f t="shared" si="9"/>
        <v>0</v>
      </c>
      <c r="D155" s="205"/>
      <c r="E155" s="59"/>
      <c r="F155" s="506">
        <f t="shared" si="10"/>
        <v>0</v>
      </c>
      <c r="G155" s="237"/>
      <c r="H155" s="205"/>
      <c r="I155" s="108">
        <f t="shared" si="11"/>
        <v>0</v>
      </c>
      <c r="J155" s="237"/>
      <c r="K155" s="205"/>
      <c r="L155" s="108">
        <f t="shared" si="12"/>
        <v>0</v>
      </c>
      <c r="M155" s="123"/>
      <c r="N155" s="59"/>
      <c r="O155" s="108">
        <f t="shared" si="13"/>
        <v>0</v>
      </c>
      <c r="P155" s="316"/>
    </row>
    <row r="156" spans="1:16" x14ac:dyDescent="0.25">
      <c r="A156" s="35">
        <v>2364</v>
      </c>
      <c r="B156" s="56" t="s">
        <v>135</v>
      </c>
      <c r="C156" s="334">
        <f t="shared" si="9"/>
        <v>0</v>
      </c>
      <c r="D156" s="205"/>
      <c r="E156" s="59"/>
      <c r="F156" s="506">
        <f t="shared" si="10"/>
        <v>0</v>
      </c>
      <c r="G156" s="237"/>
      <c r="H156" s="205"/>
      <c r="I156" s="108">
        <f t="shared" si="11"/>
        <v>0</v>
      </c>
      <c r="J156" s="237"/>
      <c r="K156" s="205"/>
      <c r="L156" s="108">
        <f t="shared" si="12"/>
        <v>0</v>
      </c>
      <c r="M156" s="123"/>
      <c r="N156" s="59"/>
      <c r="O156" s="108">
        <f t="shared" si="13"/>
        <v>0</v>
      </c>
      <c r="P156" s="316"/>
    </row>
    <row r="157" spans="1:16" ht="12.75" customHeight="1" x14ac:dyDescent="0.25">
      <c r="A157" s="35">
        <v>2365</v>
      </c>
      <c r="B157" s="56" t="s">
        <v>136</v>
      </c>
      <c r="C157" s="334">
        <f t="shared" si="9"/>
        <v>0</v>
      </c>
      <c r="D157" s="205"/>
      <c r="E157" s="59"/>
      <c r="F157" s="506">
        <f t="shared" si="10"/>
        <v>0</v>
      </c>
      <c r="G157" s="237"/>
      <c r="H157" s="205"/>
      <c r="I157" s="108">
        <f t="shared" si="11"/>
        <v>0</v>
      </c>
      <c r="J157" s="237"/>
      <c r="K157" s="205"/>
      <c r="L157" s="108">
        <f t="shared" si="12"/>
        <v>0</v>
      </c>
      <c r="M157" s="123"/>
      <c r="N157" s="59"/>
      <c r="O157" s="108">
        <f t="shared" si="13"/>
        <v>0</v>
      </c>
      <c r="P157" s="316"/>
    </row>
    <row r="158" spans="1:16" ht="42.75" customHeight="1" x14ac:dyDescent="0.25">
      <c r="A158" s="35">
        <v>2366</v>
      </c>
      <c r="B158" s="56" t="s">
        <v>137</v>
      </c>
      <c r="C158" s="334">
        <f t="shared" si="9"/>
        <v>0</v>
      </c>
      <c r="D158" s="205"/>
      <c r="E158" s="59"/>
      <c r="F158" s="506">
        <f t="shared" si="10"/>
        <v>0</v>
      </c>
      <c r="G158" s="237"/>
      <c r="H158" s="205"/>
      <c r="I158" s="108">
        <f t="shared" si="11"/>
        <v>0</v>
      </c>
      <c r="J158" s="237"/>
      <c r="K158" s="205"/>
      <c r="L158" s="108">
        <f t="shared" si="12"/>
        <v>0</v>
      </c>
      <c r="M158" s="123"/>
      <c r="N158" s="59"/>
      <c r="O158" s="108">
        <f t="shared" si="13"/>
        <v>0</v>
      </c>
      <c r="P158" s="316"/>
    </row>
    <row r="159" spans="1:16" ht="48" x14ac:dyDescent="0.25">
      <c r="A159" s="35">
        <v>2369</v>
      </c>
      <c r="B159" s="56" t="s">
        <v>138</v>
      </c>
      <c r="C159" s="334">
        <f t="shared" si="9"/>
        <v>0</v>
      </c>
      <c r="D159" s="205"/>
      <c r="E159" s="59"/>
      <c r="F159" s="506">
        <f t="shared" si="10"/>
        <v>0</v>
      </c>
      <c r="G159" s="237"/>
      <c r="H159" s="205"/>
      <c r="I159" s="108">
        <f t="shared" si="11"/>
        <v>0</v>
      </c>
      <c r="J159" s="237"/>
      <c r="K159" s="205"/>
      <c r="L159" s="108">
        <f t="shared" si="12"/>
        <v>0</v>
      </c>
      <c r="M159" s="123"/>
      <c r="N159" s="59"/>
      <c r="O159" s="108">
        <f t="shared" si="13"/>
        <v>0</v>
      </c>
      <c r="P159" s="316"/>
    </row>
    <row r="160" spans="1:16" x14ac:dyDescent="0.25">
      <c r="A160" s="104">
        <v>2370</v>
      </c>
      <c r="B160" s="75" t="s">
        <v>139</v>
      </c>
      <c r="C160" s="334">
        <f t="shared" si="9"/>
        <v>0</v>
      </c>
      <c r="D160" s="206"/>
      <c r="E160" s="111"/>
      <c r="F160" s="508">
        <f t="shared" si="10"/>
        <v>0</v>
      </c>
      <c r="G160" s="239"/>
      <c r="H160" s="206"/>
      <c r="I160" s="112">
        <f t="shared" si="11"/>
        <v>0</v>
      </c>
      <c r="J160" s="239"/>
      <c r="K160" s="206"/>
      <c r="L160" s="112">
        <f t="shared" si="12"/>
        <v>0</v>
      </c>
      <c r="M160" s="275"/>
      <c r="N160" s="111"/>
      <c r="O160" s="112">
        <f t="shared" si="13"/>
        <v>0</v>
      </c>
      <c r="P160" s="320"/>
    </row>
    <row r="161" spans="1:16" x14ac:dyDescent="0.25">
      <c r="A161" s="104">
        <v>2380</v>
      </c>
      <c r="B161" s="75" t="s">
        <v>140</v>
      </c>
      <c r="C161" s="334">
        <f t="shared" si="9"/>
        <v>0</v>
      </c>
      <c r="D161" s="203">
        <f>SUM(D162:D163)</f>
        <v>0</v>
      </c>
      <c r="E161" s="105">
        <f>SUM(E162:E163)</f>
        <v>0</v>
      </c>
      <c r="F161" s="504">
        <f t="shared" si="10"/>
        <v>0</v>
      </c>
      <c r="G161" s="129">
        <f>SUM(G162:G163)</f>
        <v>0</v>
      </c>
      <c r="H161" s="203">
        <f>SUM(H162:H163)</f>
        <v>0</v>
      </c>
      <c r="I161" s="106">
        <f t="shared" si="11"/>
        <v>0</v>
      </c>
      <c r="J161" s="129">
        <f>SUM(J162:J163)</f>
        <v>0</v>
      </c>
      <c r="K161" s="203">
        <f>SUM(K162:K163)</f>
        <v>0</v>
      </c>
      <c r="L161" s="106">
        <f t="shared" si="12"/>
        <v>0</v>
      </c>
      <c r="M161" s="134">
        <f>SUM(M162:M163)</f>
        <v>0</v>
      </c>
      <c r="N161" s="105">
        <f>SUM(N162:N163)</f>
        <v>0</v>
      </c>
      <c r="O161" s="106">
        <f t="shared" si="13"/>
        <v>0</v>
      </c>
      <c r="P161" s="320"/>
    </row>
    <row r="162" spans="1:16" x14ac:dyDescent="0.25">
      <c r="A162" s="30">
        <v>2381</v>
      </c>
      <c r="B162" s="50" t="s">
        <v>141</v>
      </c>
      <c r="C162" s="334">
        <f t="shared" si="9"/>
        <v>0</v>
      </c>
      <c r="D162" s="204"/>
      <c r="E162" s="53"/>
      <c r="F162" s="505">
        <f t="shared" si="10"/>
        <v>0</v>
      </c>
      <c r="G162" s="236"/>
      <c r="H162" s="204"/>
      <c r="I162" s="107">
        <f t="shared" si="11"/>
        <v>0</v>
      </c>
      <c r="J162" s="236"/>
      <c r="K162" s="204"/>
      <c r="L162" s="107">
        <f t="shared" si="12"/>
        <v>0</v>
      </c>
      <c r="M162" s="268"/>
      <c r="N162" s="53"/>
      <c r="O162" s="107">
        <f t="shared" si="13"/>
        <v>0</v>
      </c>
      <c r="P162" s="315"/>
    </row>
    <row r="163" spans="1:16" ht="24" x14ac:dyDescent="0.25">
      <c r="A163" s="35">
        <v>2389</v>
      </c>
      <c r="B163" s="56" t="s">
        <v>142</v>
      </c>
      <c r="C163" s="334">
        <f t="shared" si="9"/>
        <v>0</v>
      </c>
      <c r="D163" s="205"/>
      <c r="E163" s="59"/>
      <c r="F163" s="506">
        <f t="shared" si="10"/>
        <v>0</v>
      </c>
      <c r="G163" s="237"/>
      <c r="H163" s="205"/>
      <c r="I163" s="108">
        <f t="shared" si="11"/>
        <v>0</v>
      </c>
      <c r="J163" s="237"/>
      <c r="K163" s="205"/>
      <c r="L163" s="108">
        <f t="shared" si="12"/>
        <v>0</v>
      </c>
      <c r="M163" s="123"/>
      <c r="N163" s="59"/>
      <c r="O163" s="108">
        <f t="shared" si="13"/>
        <v>0</v>
      </c>
      <c r="P163" s="316"/>
    </row>
    <row r="164" spans="1:16" x14ac:dyDescent="0.25">
      <c r="A164" s="104">
        <v>2390</v>
      </c>
      <c r="B164" s="75" t="s">
        <v>143</v>
      </c>
      <c r="C164" s="334">
        <f t="shared" si="9"/>
        <v>0</v>
      </c>
      <c r="D164" s="206">
        <v>0</v>
      </c>
      <c r="E164" s="111"/>
      <c r="F164" s="508">
        <f t="shared" si="10"/>
        <v>0</v>
      </c>
      <c r="G164" s="239"/>
      <c r="H164" s="206"/>
      <c r="I164" s="112">
        <f t="shared" si="11"/>
        <v>0</v>
      </c>
      <c r="J164" s="239"/>
      <c r="K164" s="206"/>
      <c r="L164" s="112">
        <f t="shared" si="12"/>
        <v>0</v>
      </c>
      <c r="M164" s="275"/>
      <c r="N164" s="111"/>
      <c r="O164" s="112">
        <f t="shared" si="13"/>
        <v>0</v>
      </c>
      <c r="P164" s="320"/>
    </row>
    <row r="165" spans="1:16" x14ac:dyDescent="0.25">
      <c r="A165" s="44">
        <v>2400</v>
      </c>
      <c r="B165" s="102" t="s">
        <v>144</v>
      </c>
      <c r="C165" s="404">
        <f t="shared" si="9"/>
        <v>0</v>
      </c>
      <c r="D165" s="208"/>
      <c r="E165" s="117"/>
      <c r="F165" s="510">
        <f t="shared" si="10"/>
        <v>0</v>
      </c>
      <c r="G165" s="241"/>
      <c r="H165" s="208"/>
      <c r="I165" s="118">
        <f t="shared" si="11"/>
        <v>0</v>
      </c>
      <c r="J165" s="241"/>
      <c r="K165" s="208"/>
      <c r="L165" s="118">
        <f t="shared" si="12"/>
        <v>0</v>
      </c>
      <c r="M165" s="276"/>
      <c r="N165" s="117"/>
      <c r="O165" s="118">
        <f t="shared" si="13"/>
        <v>0</v>
      </c>
      <c r="P165" s="318"/>
    </row>
    <row r="166" spans="1:16" ht="24" x14ac:dyDescent="0.25">
      <c r="A166" s="44">
        <v>2500</v>
      </c>
      <c r="B166" s="102" t="s">
        <v>145</v>
      </c>
      <c r="C166" s="404">
        <f t="shared" si="9"/>
        <v>0</v>
      </c>
      <c r="D166" s="103">
        <f>SUM(D167,D172)</f>
        <v>0</v>
      </c>
      <c r="E166" s="48">
        <f>SUM(E167,E172)</f>
        <v>0</v>
      </c>
      <c r="F166" s="503">
        <f t="shared" si="10"/>
        <v>0</v>
      </c>
      <c r="G166" s="235">
        <f>SUM(G167,G172)</f>
        <v>0</v>
      </c>
      <c r="H166" s="103">
        <f t="shared" ref="H166" si="17">SUM(H167,H172)</f>
        <v>0</v>
      </c>
      <c r="I166" s="113">
        <f t="shared" si="11"/>
        <v>0</v>
      </c>
      <c r="J166" s="235">
        <f>SUM(J167,J172)</f>
        <v>0</v>
      </c>
      <c r="K166" s="103">
        <f t="shared" ref="K166" si="18">SUM(K167,K172)</f>
        <v>0</v>
      </c>
      <c r="L166" s="113">
        <f t="shared" si="12"/>
        <v>0</v>
      </c>
      <c r="M166" s="138">
        <f t="shared" ref="M166:N166" si="19">SUM(M167,M172)</f>
        <v>0</v>
      </c>
      <c r="N166" s="128">
        <f t="shared" si="19"/>
        <v>0</v>
      </c>
      <c r="O166" s="154">
        <f t="shared" si="13"/>
        <v>0</v>
      </c>
      <c r="P166" s="325"/>
    </row>
    <row r="167" spans="1:16" ht="16.5" customHeight="1" x14ac:dyDescent="0.25">
      <c r="A167" s="114">
        <v>2510</v>
      </c>
      <c r="B167" s="50" t="s">
        <v>146</v>
      </c>
      <c r="C167" s="409">
        <f t="shared" si="9"/>
        <v>0</v>
      </c>
      <c r="D167" s="207">
        <f>SUM(D168:D171)</f>
        <v>0</v>
      </c>
      <c r="E167" s="67">
        <f>SUM(E168:E171)</f>
        <v>0</v>
      </c>
      <c r="F167" s="509">
        <f t="shared" si="10"/>
        <v>0</v>
      </c>
      <c r="G167" s="240">
        <f>SUM(G168:G171)</f>
        <v>0</v>
      </c>
      <c r="H167" s="207">
        <f t="shared" ref="H167" si="20">SUM(H168:H171)</f>
        <v>0</v>
      </c>
      <c r="I167" s="115">
        <f t="shared" si="11"/>
        <v>0</v>
      </c>
      <c r="J167" s="240">
        <f>SUM(J168:J171)</f>
        <v>0</v>
      </c>
      <c r="K167" s="207">
        <f t="shared" ref="K167" si="21">SUM(K168:K171)</f>
        <v>0</v>
      </c>
      <c r="L167" s="115">
        <f t="shared" si="12"/>
        <v>0</v>
      </c>
      <c r="M167" s="282">
        <f t="shared" ref="M167:N167" si="22">SUM(M168:M171)</f>
        <v>0</v>
      </c>
      <c r="N167" s="285">
        <f t="shared" si="22"/>
        <v>0</v>
      </c>
      <c r="O167" s="290">
        <f t="shared" si="13"/>
        <v>0</v>
      </c>
      <c r="P167" s="319"/>
    </row>
    <row r="168" spans="1:16" ht="24" x14ac:dyDescent="0.25">
      <c r="A168" s="36">
        <v>2512</v>
      </c>
      <c r="B168" s="56" t="s">
        <v>147</v>
      </c>
      <c r="C168" s="334">
        <f t="shared" si="9"/>
        <v>0</v>
      </c>
      <c r="D168" s="205"/>
      <c r="E168" s="59"/>
      <c r="F168" s="506">
        <f t="shared" si="10"/>
        <v>0</v>
      </c>
      <c r="G168" s="237"/>
      <c r="H168" s="205"/>
      <c r="I168" s="108">
        <f t="shared" si="11"/>
        <v>0</v>
      </c>
      <c r="J168" s="237"/>
      <c r="K168" s="205"/>
      <c r="L168" s="108">
        <f t="shared" si="12"/>
        <v>0</v>
      </c>
      <c r="M168" s="123"/>
      <c r="N168" s="59"/>
      <c r="O168" s="108">
        <f t="shared" si="13"/>
        <v>0</v>
      </c>
      <c r="P168" s="316"/>
    </row>
    <row r="169" spans="1:16" ht="36" x14ac:dyDescent="0.25">
      <c r="A169" s="36">
        <v>2513</v>
      </c>
      <c r="B169" s="56" t="s">
        <v>148</v>
      </c>
      <c r="C169" s="334">
        <f t="shared" si="9"/>
        <v>0</v>
      </c>
      <c r="D169" s="205"/>
      <c r="E169" s="59"/>
      <c r="F169" s="506">
        <f t="shared" si="10"/>
        <v>0</v>
      </c>
      <c r="G169" s="237"/>
      <c r="H169" s="205"/>
      <c r="I169" s="108">
        <f t="shared" si="11"/>
        <v>0</v>
      </c>
      <c r="J169" s="237"/>
      <c r="K169" s="205"/>
      <c r="L169" s="108">
        <f t="shared" si="12"/>
        <v>0</v>
      </c>
      <c r="M169" s="123"/>
      <c r="N169" s="59"/>
      <c r="O169" s="108">
        <f t="shared" si="13"/>
        <v>0</v>
      </c>
      <c r="P169" s="316"/>
    </row>
    <row r="170" spans="1:16" ht="24" x14ac:dyDescent="0.25">
      <c r="A170" s="36">
        <v>2515</v>
      </c>
      <c r="B170" s="56" t="s">
        <v>149</v>
      </c>
      <c r="C170" s="334">
        <f t="shared" si="9"/>
        <v>0</v>
      </c>
      <c r="D170" s="205"/>
      <c r="E170" s="59"/>
      <c r="F170" s="506">
        <f t="shared" si="10"/>
        <v>0</v>
      </c>
      <c r="G170" s="237"/>
      <c r="H170" s="205"/>
      <c r="I170" s="108">
        <f t="shared" si="11"/>
        <v>0</v>
      </c>
      <c r="J170" s="237"/>
      <c r="K170" s="205"/>
      <c r="L170" s="108">
        <f t="shared" si="12"/>
        <v>0</v>
      </c>
      <c r="M170" s="123"/>
      <c r="N170" s="59"/>
      <c r="O170" s="108">
        <f t="shared" si="13"/>
        <v>0</v>
      </c>
      <c r="P170" s="316"/>
    </row>
    <row r="171" spans="1:16" ht="24" x14ac:dyDescent="0.25">
      <c r="A171" s="36">
        <v>2519</v>
      </c>
      <c r="B171" s="56" t="s">
        <v>150</v>
      </c>
      <c r="C171" s="334">
        <f t="shared" si="9"/>
        <v>0</v>
      </c>
      <c r="D171" s="205"/>
      <c r="E171" s="59"/>
      <c r="F171" s="506">
        <f t="shared" si="10"/>
        <v>0</v>
      </c>
      <c r="G171" s="237"/>
      <c r="H171" s="205"/>
      <c r="I171" s="108">
        <f t="shared" si="11"/>
        <v>0</v>
      </c>
      <c r="J171" s="237"/>
      <c r="K171" s="205"/>
      <c r="L171" s="108">
        <f t="shared" si="12"/>
        <v>0</v>
      </c>
      <c r="M171" s="123"/>
      <c r="N171" s="59"/>
      <c r="O171" s="108">
        <f t="shared" si="13"/>
        <v>0</v>
      </c>
      <c r="P171" s="316"/>
    </row>
    <row r="172" spans="1:16" ht="24" x14ac:dyDescent="0.25">
      <c r="A172" s="109">
        <v>2520</v>
      </c>
      <c r="B172" s="56" t="s">
        <v>151</v>
      </c>
      <c r="C172" s="334">
        <f t="shared" si="9"/>
        <v>0</v>
      </c>
      <c r="D172" s="205"/>
      <c r="E172" s="59"/>
      <c r="F172" s="506">
        <f t="shared" si="10"/>
        <v>0</v>
      </c>
      <c r="G172" s="237"/>
      <c r="H172" s="205"/>
      <c r="I172" s="108">
        <f t="shared" si="11"/>
        <v>0</v>
      </c>
      <c r="J172" s="237"/>
      <c r="K172" s="205"/>
      <c r="L172" s="108">
        <f t="shared" si="12"/>
        <v>0</v>
      </c>
      <c r="M172" s="123"/>
      <c r="N172" s="59"/>
      <c r="O172" s="108">
        <f t="shared" si="13"/>
        <v>0</v>
      </c>
      <c r="P172" s="316"/>
    </row>
    <row r="173" spans="1:16" s="119" customFormat="1" ht="48" x14ac:dyDescent="0.25">
      <c r="A173" s="17">
        <v>2800</v>
      </c>
      <c r="B173" s="50" t="s">
        <v>152</v>
      </c>
      <c r="C173" s="409">
        <f t="shared" si="9"/>
        <v>0</v>
      </c>
      <c r="D173" s="189"/>
      <c r="E173" s="33"/>
      <c r="F173" s="460">
        <f t="shared" si="10"/>
        <v>0</v>
      </c>
      <c r="G173" s="219"/>
      <c r="H173" s="189"/>
      <c r="I173" s="34">
        <f t="shared" si="11"/>
        <v>0</v>
      </c>
      <c r="J173" s="219"/>
      <c r="K173" s="189"/>
      <c r="L173" s="34">
        <f t="shared" si="12"/>
        <v>0</v>
      </c>
      <c r="M173" s="264"/>
      <c r="N173" s="33"/>
      <c r="O173" s="34">
        <f t="shared" si="13"/>
        <v>0</v>
      </c>
      <c r="P173" s="315"/>
    </row>
    <row r="174" spans="1:16" x14ac:dyDescent="0.25">
      <c r="A174" s="98">
        <v>3000</v>
      </c>
      <c r="B174" s="98" t="s">
        <v>153</v>
      </c>
      <c r="C174" s="403">
        <f t="shared" si="9"/>
        <v>0</v>
      </c>
      <c r="D174" s="202">
        <f>SUM(D175,D185)</f>
        <v>0</v>
      </c>
      <c r="E174" s="100">
        <f>SUM(E175,E185)</f>
        <v>0</v>
      </c>
      <c r="F174" s="501">
        <f t="shared" si="10"/>
        <v>0</v>
      </c>
      <c r="G174" s="234">
        <f>SUM(G175,G185)</f>
        <v>0</v>
      </c>
      <c r="H174" s="202">
        <f>SUM(H175,H185)</f>
        <v>0</v>
      </c>
      <c r="I174" s="101">
        <f t="shared" si="11"/>
        <v>0</v>
      </c>
      <c r="J174" s="234">
        <f>SUM(J175,J185)</f>
        <v>0</v>
      </c>
      <c r="K174" s="202">
        <f>SUM(K175,K185)</f>
        <v>0</v>
      </c>
      <c r="L174" s="101">
        <f t="shared" si="12"/>
        <v>0</v>
      </c>
      <c r="M174" s="137">
        <f>SUM(M175,M185)</f>
        <v>0</v>
      </c>
      <c r="N174" s="100">
        <f>SUM(N175,N185)</f>
        <v>0</v>
      </c>
      <c r="O174" s="101">
        <f t="shared" si="13"/>
        <v>0</v>
      </c>
      <c r="P174" s="324"/>
    </row>
    <row r="175" spans="1:16" ht="24" x14ac:dyDescent="0.25">
      <c r="A175" s="44">
        <v>3200</v>
      </c>
      <c r="B175" s="120" t="s">
        <v>312</v>
      </c>
      <c r="C175" s="404">
        <f t="shared" si="9"/>
        <v>0</v>
      </c>
      <c r="D175" s="103">
        <f>SUM(D176,D180)</f>
        <v>0</v>
      </c>
      <c r="E175" s="48">
        <f>SUM(E176,E180)</f>
        <v>0</v>
      </c>
      <c r="F175" s="503">
        <f t="shared" si="10"/>
        <v>0</v>
      </c>
      <c r="G175" s="235">
        <f>SUM(G176,G180)</f>
        <v>0</v>
      </c>
      <c r="H175" s="103">
        <f t="shared" ref="H175" si="23">SUM(H176,H180)</f>
        <v>0</v>
      </c>
      <c r="I175" s="113">
        <f t="shared" si="11"/>
        <v>0</v>
      </c>
      <c r="J175" s="235">
        <f>SUM(J176,J180)</f>
        <v>0</v>
      </c>
      <c r="K175" s="103">
        <f t="shared" ref="K175" si="24">SUM(K176,K180)</f>
        <v>0</v>
      </c>
      <c r="L175" s="113">
        <f t="shared" si="12"/>
        <v>0</v>
      </c>
      <c r="M175" s="138">
        <f t="shared" ref="M175:N175" si="25">SUM(M176,M180)</f>
        <v>0</v>
      </c>
      <c r="N175" s="128">
        <f t="shared" si="25"/>
        <v>0</v>
      </c>
      <c r="O175" s="154">
        <f t="shared" si="13"/>
        <v>0</v>
      </c>
      <c r="P175" s="325"/>
    </row>
    <row r="176" spans="1:16" ht="50.25" customHeight="1" x14ac:dyDescent="0.25">
      <c r="A176" s="114">
        <v>3260</v>
      </c>
      <c r="B176" s="50" t="s">
        <v>154</v>
      </c>
      <c r="C176" s="409">
        <f t="shared" si="9"/>
        <v>0</v>
      </c>
      <c r="D176" s="207">
        <f>SUM(D177:D179)</f>
        <v>0</v>
      </c>
      <c r="E176" s="67">
        <f>SUM(E177:E179)</f>
        <v>0</v>
      </c>
      <c r="F176" s="509">
        <f t="shared" si="10"/>
        <v>0</v>
      </c>
      <c r="G176" s="240">
        <f>SUM(G177:G179)</f>
        <v>0</v>
      </c>
      <c r="H176" s="207">
        <f>SUM(H177:H179)</f>
        <v>0</v>
      </c>
      <c r="I176" s="115">
        <f t="shared" si="11"/>
        <v>0</v>
      </c>
      <c r="J176" s="240">
        <f>SUM(J177:J179)</f>
        <v>0</v>
      </c>
      <c r="K176" s="207">
        <f>SUM(K177:K179)</f>
        <v>0</v>
      </c>
      <c r="L176" s="115">
        <f t="shared" si="12"/>
        <v>0</v>
      </c>
      <c r="M176" s="139">
        <f>SUM(M177:M179)</f>
        <v>0</v>
      </c>
      <c r="N176" s="67">
        <f>SUM(N177:N179)</f>
        <v>0</v>
      </c>
      <c r="O176" s="115">
        <f t="shared" si="13"/>
        <v>0</v>
      </c>
      <c r="P176" s="315"/>
    </row>
    <row r="177" spans="1:16" ht="24" x14ac:dyDescent="0.25">
      <c r="A177" s="36">
        <v>3261</v>
      </c>
      <c r="B177" s="56" t="s">
        <v>155</v>
      </c>
      <c r="C177" s="334">
        <f t="shared" si="9"/>
        <v>0</v>
      </c>
      <c r="D177" s="205"/>
      <c r="E177" s="59"/>
      <c r="F177" s="506">
        <f t="shared" si="10"/>
        <v>0</v>
      </c>
      <c r="G177" s="237"/>
      <c r="H177" s="205"/>
      <c r="I177" s="108">
        <f t="shared" si="11"/>
        <v>0</v>
      </c>
      <c r="J177" s="237"/>
      <c r="K177" s="205"/>
      <c r="L177" s="108">
        <f t="shared" si="12"/>
        <v>0</v>
      </c>
      <c r="M177" s="123"/>
      <c r="N177" s="59"/>
      <c r="O177" s="108">
        <f t="shared" si="13"/>
        <v>0</v>
      </c>
      <c r="P177" s="316"/>
    </row>
    <row r="178" spans="1:16" ht="36" x14ac:dyDescent="0.25">
      <c r="A178" s="36">
        <v>3262</v>
      </c>
      <c r="B178" s="56" t="s">
        <v>313</v>
      </c>
      <c r="C178" s="334">
        <f t="shared" si="9"/>
        <v>0</v>
      </c>
      <c r="D178" s="205"/>
      <c r="E178" s="59"/>
      <c r="F178" s="506">
        <f t="shared" si="10"/>
        <v>0</v>
      </c>
      <c r="G178" s="237"/>
      <c r="H178" s="205"/>
      <c r="I178" s="108">
        <f t="shared" si="11"/>
        <v>0</v>
      </c>
      <c r="J178" s="237"/>
      <c r="K178" s="205"/>
      <c r="L178" s="108">
        <f t="shared" si="12"/>
        <v>0</v>
      </c>
      <c r="M178" s="123"/>
      <c r="N178" s="59"/>
      <c r="O178" s="108">
        <f t="shared" si="13"/>
        <v>0</v>
      </c>
      <c r="P178" s="316"/>
    </row>
    <row r="179" spans="1:16" ht="24" x14ac:dyDescent="0.25">
      <c r="A179" s="36">
        <v>3263</v>
      </c>
      <c r="B179" s="56" t="s">
        <v>156</v>
      </c>
      <c r="C179" s="334">
        <f t="shared" si="9"/>
        <v>0</v>
      </c>
      <c r="D179" s="205"/>
      <c r="E179" s="59"/>
      <c r="F179" s="506">
        <f t="shared" si="10"/>
        <v>0</v>
      </c>
      <c r="G179" s="237"/>
      <c r="H179" s="205"/>
      <c r="I179" s="108">
        <f t="shared" si="11"/>
        <v>0</v>
      </c>
      <c r="J179" s="237"/>
      <c r="K179" s="205"/>
      <c r="L179" s="108">
        <f t="shared" si="12"/>
        <v>0</v>
      </c>
      <c r="M179" s="123"/>
      <c r="N179" s="59"/>
      <c r="O179" s="108">
        <f t="shared" si="13"/>
        <v>0</v>
      </c>
      <c r="P179" s="316"/>
    </row>
    <row r="180" spans="1:16" ht="84" x14ac:dyDescent="0.25">
      <c r="A180" s="114">
        <v>3290</v>
      </c>
      <c r="B180" s="50" t="s">
        <v>314</v>
      </c>
      <c r="C180" s="334">
        <f t="shared" ref="C180:C256" si="26">F180+I180+L180+O180</f>
        <v>0</v>
      </c>
      <c r="D180" s="207">
        <f>SUM(D181:D184)</f>
        <v>0</v>
      </c>
      <c r="E180" s="67">
        <f>SUM(E181:E184)</f>
        <v>0</v>
      </c>
      <c r="F180" s="509">
        <f t="shared" si="10"/>
        <v>0</v>
      </c>
      <c r="G180" s="240">
        <f>SUM(G181:G184)</f>
        <v>0</v>
      </c>
      <c r="H180" s="207">
        <f t="shared" ref="H180" si="27">SUM(H181:H184)</f>
        <v>0</v>
      </c>
      <c r="I180" s="115">
        <f t="shared" si="11"/>
        <v>0</v>
      </c>
      <c r="J180" s="240">
        <f>SUM(J181:J184)</f>
        <v>0</v>
      </c>
      <c r="K180" s="207">
        <f t="shared" ref="K180" si="28">SUM(K181:K184)</f>
        <v>0</v>
      </c>
      <c r="L180" s="115">
        <f t="shared" si="12"/>
        <v>0</v>
      </c>
      <c r="M180" s="142">
        <f t="shared" ref="M180:N180" si="29">SUM(M181:M184)</f>
        <v>0</v>
      </c>
      <c r="N180" s="286">
        <f t="shared" si="29"/>
        <v>0</v>
      </c>
      <c r="O180" s="291">
        <f t="shared" si="13"/>
        <v>0</v>
      </c>
      <c r="P180" s="327"/>
    </row>
    <row r="181" spans="1:16" ht="72" x14ac:dyDescent="0.25">
      <c r="A181" s="36">
        <v>3291</v>
      </c>
      <c r="B181" s="56" t="s">
        <v>157</v>
      </c>
      <c r="C181" s="334">
        <f t="shared" si="26"/>
        <v>0</v>
      </c>
      <c r="D181" s="205"/>
      <c r="E181" s="59"/>
      <c r="F181" s="506">
        <f t="shared" ref="F181:F244" si="30">D181+E181</f>
        <v>0</v>
      </c>
      <c r="G181" s="237"/>
      <c r="H181" s="205"/>
      <c r="I181" s="108">
        <f t="shared" ref="I181:I244" si="31">G181+H181</f>
        <v>0</v>
      </c>
      <c r="J181" s="237"/>
      <c r="K181" s="205"/>
      <c r="L181" s="108">
        <f t="shared" ref="L181:L244" si="32">J181+K181</f>
        <v>0</v>
      </c>
      <c r="M181" s="123"/>
      <c r="N181" s="59"/>
      <c r="O181" s="108">
        <f t="shared" ref="O181:O244" si="33">M181+N181</f>
        <v>0</v>
      </c>
      <c r="P181" s="316"/>
    </row>
    <row r="182" spans="1:16" ht="72" x14ac:dyDescent="0.25">
      <c r="A182" s="36">
        <v>3292</v>
      </c>
      <c r="B182" s="56" t="s">
        <v>315</v>
      </c>
      <c r="C182" s="334">
        <f t="shared" si="26"/>
        <v>0</v>
      </c>
      <c r="D182" s="205"/>
      <c r="E182" s="59"/>
      <c r="F182" s="506">
        <f t="shared" si="30"/>
        <v>0</v>
      </c>
      <c r="G182" s="237"/>
      <c r="H182" s="205"/>
      <c r="I182" s="108">
        <f t="shared" si="31"/>
        <v>0</v>
      </c>
      <c r="J182" s="237"/>
      <c r="K182" s="205"/>
      <c r="L182" s="108">
        <f t="shared" si="32"/>
        <v>0</v>
      </c>
      <c r="M182" s="123"/>
      <c r="N182" s="59"/>
      <c r="O182" s="108">
        <f t="shared" si="33"/>
        <v>0</v>
      </c>
      <c r="P182" s="316"/>
    </row>
    <row r="183" spans="1:16" ht="72" x14ac:dyDescent="0.25">
      <c r="A183" s="36">
        <v>3293</v>
      </c>
      <c r="B183" s="56" t="s">
        <v>316</v>
      </c>
      <c r="C183" s="334">
        <f t="shared" si="26"/>
        <v>0</v>
      </c>
      <c r="D183" s="205"/>
      <c r="E183" s="59"/>
      <c r="F183" s="506">
        <f t="shared" si="30"/>
        <v>0</v>
      </c>
      <c r="G183" s="237"/>
      <c r="H183" s="205"/>
      <c r="I183" s="108">
        <f t="shared" si="31"/>
        <v>0</v>
      </c>
      <c r="J183" s="237"/>
      <c r="K183" s="205"/>
      <c r="L183" s="108">
        <f t="shared" si="32"/>
        <v>0</v>
      </c>
      <c r="M183" s="123"/>
      <c r="N183" s="59"/>
      <c r="O183" s="108">
        <f t="shared" si="33"/>
        <v>0</v>
      </c>
      <c r="P183" s="316"/>
    </row>
    <row r="184" spans="1:16" ht="60" x14ac:dyDescent="0.25">
      <c r="A184" s="124">
        <v>3294</v>
      </c>
      <c r="B184" s="56" t="s">
        <v>158</v>
      </c>
      <c r="C184" s="512">
        <f t="shared" si="26"/>
        <v>0</v>
      </c>
      <c r="D184" s="209"/>
      <c r="E184" s="125"/>
      <c r="F184" s="513">
        <f t="shared" si="30"/>
        <v>0</v>
      </c>
      <c r="G184" s="242"/>
      <c r="H184" s="209"/>
      <c r="I184" s="149">
        <f t="shared" si="31"/>
        <v>0</v>
      </c>
      <c r="J184" s="242"/>
      <c r="K184" s="209"/>
      <c r="L184" s="149">
        <f t="shared" si="32"/>
        <v>0</v>
      </c>
      <c r="M184" s="126"/>
      <c r="N184" s="125"/>
      <c r="O184" s="149">
        <f t="shared" si="33"/>
        <v>0</v>
      </c>
      <c r="P184" s="327"/>
    </row>
    <row r="185" spans="1:16" ht="48" x14ac:dyDescent="0.25">
      <c r="A185" s="71">
        <v>3300</v>
      </c>
      <c r="B185" s="120" t="s">
        <v>159</v>
      </c>
      <c r="C185" s="412">
        <f t="shared" si="26"/>
        <v>0</v>
      </c>
      <c r="D185" s="210">
        <f>SUM(D186:D187)</f>
        <v>0</v>
      </c>
      <c r="E185" s="128">
        <f>SUM(E186:E187)</f>
        <v>0</v>
      </c>
      <c r="F185" s="514">
        <f t="shared" si="30"/>
        <v>0</v>
      </c>
      <c r="G185" s="243">
        <f>SUM(G186:G187)</f>
        <v>0</v>
      </c>
      <c r="H185" s="210">
        <f t="shared" ref="H185" si="34">SUM(H186:H187)</f>
        <v>0</v>
      </c>
      <c r="I185" s="154">
        <f t="shared" si="31"/>
        <v>0</v>
      </c>
      <c r="J185" s="243">
        <f>SUM(J186:J187)</f>
        <v>0</v>
      </c>
      <c r="K185" s="210">
        <f t="shared" ref="K185" si="35">SUM(K186:K187)</f>
        <v>0</v>
      </c>
      <c r="L185" s="154">
        <f t="shared" si="32"/>
        <v>0</v>
      </c>
      <c r="M185" s="138">
        <f t="shared" ref="M185:N185" si="36">SUM(M186:M187)</f>
        <v>0</v>
      </c>
      <c r="N185" s="128">
        <f t="shared" si="36"/>
        <v>0</v>
      </c>
      <c r="O185" s="154">
        <f t="shared" si="33"/>
        <v>0</v>
      </c>
      <c r="P185" s="325"/>
    </row>
    <row r="186" spans="1:16" ht="48" x14ac:dyDescent="0.25">
      <c r="A186" s="74">
        <v>3310</v>
      </c>
      <c r="B186" s="75" t="s">
        <v>160</v>
      </c>
      <c r="C186" s="405">
        <f t="shared" si="26"/>
        <v>0</v>
      </c>
      <c r="D186" s="206"/>
      <c r="E186" s="111"/>
      <c r="F186" s="508">
        <f t="shared" si="30"/>
        <v>0</v>
      </c>
      <c r="G186" s="239"/>
      <c r="H186" s="206"/>
      <c r="I186" s="112">
        <f t="shared" si="31"/>
        <v>0</v>
      </c>
      <c r="J186" s="239"/>
      <c r="K186" s="206"/>
      <c r="L186" s="112">
        <f t="shared" si="32"/>
        <v>0</v>
      </c>
      <c r="M186" s="275"/>
      <c r="N186" s="111"/>
      <c r="O186" s="112">
        <f t="shared" si="33"/>
        <v>0</v>
      </c>
      <c r="P186" s="320"/>
    </row>
    <row r="187" spans="1:16" ht="58.5" customHeight="1" x14ac:dyDescent="0.25">
      <c r="A187" s="31">
        <v>3320</v>
      </c>
      <c r="B187" s="50" t="s">
        <v>161</v>
      </c>
      <c r="C187" s="409">
        <f t="shared" si="26"/>
        <v>0</v>
      </c>
      <c r="D187" s="204"/>
      <c r="E187" s="53"/>
      <c r="F187" s="505">
        <f t="shared" si="30"/>
        <v>0</v>
      </c>
      <c r="G187" s="236"/>
      <c r="H187" s="204"/>
      <c r="I187" s="107">
        <f t="shared" si="31"/>
        <v>0</v>
      </c>
      <c r="J187" s="236"/>
      <c r="K187" s="204"/>
      <c r="L187" s="107">
        <f t="shared" si="32"/>
        <v>0</v>
      </c>
      <c r="M187" s="268"/>
      <c r="N187" s="53"/>
      <c r="O187" s="107">
        <f t="shared" si="33"/>
        <v>0</v>
      </c>
      <c r="P187" s="315"/>
    </row>
    <row r="188" spans="1:16" x14ac:dyDescent="0.25">
      <c r="A188" s="130">
        <v>4000</v>
      </c>
      <c r="B188" s="98" t="s">
        <v>162</v>
      </c>
      <c r="C188" s="403">
        <f t="shared" si="26"/>
        <v>0</v>
      </c>
      <c r="D188" s="202">
        <f>SUM(D189,D192)</f>
        <v>0</v>
      </c>
      <c r="E188" s="100">
        <f>SUM(E189,E192)</f>
        <v>0</v>
      </c>
      <c r="F188" s="501">
        <f t="shared" si="30"/>
        <v>0</v>
      </c>
      <c r="G188" s="234">
        <f>SUM(G189,G192)</f>
        <v>0</v>
      </c>
      <c r="H188" s="202">
        <f>SUM(H189,H192)</f>
        <v>0</v>
      </c>
      <c r="I188" s="101">
        <f t="shared" si="31"/>
        <v>0</v>
      </c>
      <c r="J188" s="234">
        <f>SUM(J189,J192)</f>
        <v>0</v>
      </c>
      <c r="K188" s="202">
        <f>SUM(K189,K192)</f>
        <v>0</v>
      </c>
      <c r="L188" s="101">
        <f t="shared" si="32"/>
        <v>0</v>
      </c>
      <c r="M188" s="137">
        <f>SUM(M189,M192)</f>
        <v>0</v>
      </c>
      <c r="N188" s="100">
        <f>SUM(N189,N192)</f>
        <v>0</v>
      </c>
      <c r="O188" s="101">
        <f t="shared" si="33"/>
        <v>0</v>
      </c>
      <c r="P188" s="324"/>
    </row>
    <row r="189" spans="1:16" ht="24" x14ac:dyDescent="0.25">
      <c r="A189" s="131">
        <v>4200</v>
      </c>
      <c r="B189" s="102" t="s">
        <v>163</v>
      </c>
      <c r="C189" s="404">
        <f t="shared" si="26"/>
        <v>0</v>
      </c>
      <c r="D189" s="103">
        <f>SUM(D190,D191)</f>
        <v>0</v>
      </c>
      <c r="E189" s="48">
        <f>SUM(E190,E191)</f>
        <v>0</v>
      </c>
      <c r="F189" s="503">
        <f t="shared" si="30"/>
        <v>0</v>
      </c>
      <c r="G189" s="235">
        <f>SUM(G190,G191)</f>
        <v>0</v>
      </c>
      <c r="H189" s="103">
        <f>SUM(H190,H191)</f>
        <v>0</v>
      </c>
      <c r="I189" s="113">
        <f t="shared" si="31"/>
        <v>0</v>
      </c>
      <c r="J189" s="235">
        <f>SUM(J190,J191)</f>
        <v>0</v>
      </c>
      <c r="K189" s="103">
        <f>SUM(K190,K191)</f>
        <v>0</v>
      </c>
      <c r="L189" s="113">
        <f t="shared" si="32"/>
        <v>0</v>
      </c>
      <c r="M189" s="121">
        <f>SUM(M190,M191)</f>
        <v>0</v>
      </c>
      <c r="N189" s="48">
        <f>SUM(N190,N191)</f>
        <v>0</v>
      </c>
      <c r="O189" s="113">
        <f t="shared" si="33"/>
        <v>0</v>
      </c>
      <c r="P189" s="318"/>
    </row>
    <row r="190" spans="1:16" ht="36" x14ac:dyDescent="0.25">
      <c r="A190" s="114">
        <v>4240</v>
      </c>
      <c r="B190" s="50" t="s">
        <v>317</v>
      </c>
      <c r="C190" s="409">
        <f t="shared" si="26"/>
        <v>0</v>
      </c>
      <c r="D190" s="204"/>
      <c r="E190" s="53"/>
      <c r="F190" s="505">
        <f t="shared" si="30"/>
        <v>0</v>
      </c>
      <c r="G190" s="236"/>
      <c r="H190" s="204"/>
      <c r="I190" s="107">
        <f t="shared" si="31"/>
        <v>0</v>
      </c>
      <c r="J190" s="236"/>
      <c r="K190" s="204"/>
      <c r="L190" s="107">
        <f t="shared" si="32"/>
        <v>0</v>
      </c>
      <c r="M190" s="268"/>
      <c r="N190" s="53"/>
      <c r="O190" s="107">
        <f t="shared" si="33"/>
        <v>0</v>
      </c>
      <c r="P190" s="315"/>
    </row>
    <row r="191" spans="1:16" ht="24" x14ac:dyDescent="0.25">
      <c r="A191" s="109">
        <v>4250</v>
      </c>
      <c r="B191" s="56" t="s">
        <v>164</v>
      </c>
      <c r="C191" s="334">
        <f t="shared" si="26"/>
        <v>0</v>
      </c>
      <c r="D191" s="205"/>
      <c r="E191" s="59"/>
      <c r="F191" s="506">
        <f t="shared" si="30"/>
        <v>0</v>
      </c>
      <c r="G191" s="237"/>
      <c r="H191" s="205"/>
      <c r="I191" s="108">
        <f t="shared" si="31"/>
        <v>0</v>
      </c>
      <c r="J191" s="237"/>
      <c r="K191" s="205"/>
      <c r="L191" s="108">
        <f t="shared" si="32"/>
        <v>0</v>
      </c>
      <c r="M191" s="123"/>
      <c r="N191" s="59"/>
      <c r="O191" s="108">
        <f t="shared" si="33"/>
        <v>0</v>
      </c>
      <c r="P191" s="316"/>
    </row>
    <row r="192" spans="1:16" x14ac:dyDescent="0.25">
      <c r="A192" s="44">
        <v>4300</v>
      </c>
      <c r="B192" s="102" t="s">
        <v>165</v>
      </c>
      <c r="C192" s="404">
        <f t="shared" si="26"/>
        <v>0</v>
      </c>
      <c r="D192" s="103">
        <f>SUM(D193)</f>
        <v>0</v>
      </c>
      <c r="E192" s="48">
        <f>SUM(E193)</f>
        <v>0</v>
      </c>
      <c r="F192" s="503">
        <f t="shared" si="30"/>
        <v>0</v>
      </c>
      <c r="G192" s="235">
        <f>SUM(G193)</f>
        <v>0</v>
      </c>
      <c r="H192" s="103">
        <f>SUM(H193)</f>
        <v>0</v>
      </c>
      <c r="I192" s="113">
        <f t="shared" si="31"/>
        <v>0</v>
      </c>
      <c r="J192" s="235">
        <f>SUM(J193)</f>
        <v>0</v>
      </c>
      <c r="K192" s="103">
        <f>SUM(K193)</f>
        <v>0</v>
      </c>
      <c r="L192" s="113">
        <f t="shared" si="32"/>
        <v>0</v>
      </c>
      <c r="M192" s="121">
        <f>SUM(M193)</f>
        <v>0</v>
      </c>
      <c r="N192" s="48">
        <f>SUM(N193)</f>
        <v>0</v>
      </c>
      <c r="O192" s="113">
        <f t="shared" si="33"/>
        <v>0</v>
      </c>
      <c r="P192" s="318"/>
    </row>
    <row r="193" spans="1:16" ht="24" x14ac:dyDescent="0.25">
      <c r="A193" s="114">
        <v>4310</v>
      </c>
      <c r="B193" s="50" t="s">
        <v>166</v>
      </c>
      <c r="C193" s="409">
        <f t="shared" si="26"/>
        <v>0</v>
      </c>
      <c r="D193" s="207">
        <f>SUM(D194:D194)</f>
        <v>0</v>
      </c>
      <c r="E193" s="67">
        <f>SUM(E194:E194)</f>
        <v>0</v>
      </c>
      <c r="F193" s="509">
        <f t="shared" si="30"/>
        <v>0</v>
      </c>
      <c r="G193" s="240">
        <f>SUM(G194:G194)</f>
        <v>0</v>
      </c>
      <c r="H193" s="207">
        <f>SUM(H194:H194)</f>
        <v>0</v>
      </c>
      <c r="I193" s="115">
        <f t="shared" si="31"/>
        <v>0</v>
      </c>
      <c r="J193" s="240">
        <f>SUM(J194:J194)</f>
        <v>0</v>
      </c>
      <c r="K193" s="207">
        <f>SUM(K194:K194)</f>
        <v>0</v>
      </c>
      <c r="L193" s="115">
        <f t="shared" si="32"/>
        <v>0</v>
      </c>
      <c r="M193" s="139">
        <f>SUM(M194:M194)</f>
        <v>0</v>
      </c>
      <c r="N193" s="67">
        <f>SUM(N194:N194)</f>
        <v>0</v>
      </c>
      <c r="O193" s="115">
        <f t="shared" si="33"/>
        <v>0</v>
      </c>
      <c r="P193" s="315"/>
    </row>
    <row r="194" spans="1:16" ht="36" x14ac:dyDescent="0.25">
      <c r="A194" s="36">
        <v>4311</v>
      </c>
      <c r="B194" s="56" t="s">
        <v>318</v>
      </c>
      <c r="C194" s="334">
        <f t="shared" si="26"/>
        <v>0</v>
      </c>
      <c r="D194" s="205"/>
      <c r="E194" s="59"/>
      <c r="F194" s="506">
        <f t="shared" si="30"/>
        <v>0</v>
      </c>
      <c r="G194" s="237"/>
      <c r="H194" s="205"/>
      <c r="I194" s="108">
        <f t="shared" si="31"/>
        <v>0</v>
      </c>
      <c r="J194" s="237"/>
      <c r="K194" s="205"/>
      <c r="L194" s="108">
        <f t="shared" si="32"/>
        <v>0</v>
      </c>
      <c r="M194" s="123"/>
      <c r="N194" s="59"/>
      <c r="O194" s="108">
        <f t="shared" si="33"/>
        <v>0</v>
      </c>
      <c r="P194" s="316"/>
    </row>
    <row r="195" spans="1:16" s="19" customFormat="1" ht="24" x14ac:dyDescent="0.25">
      <c r="A195" s="132"/>
      <c r="B195" s="17" t="s">
        <v>167</v>
      </c>
      <c r="C195" s="402">
        <f t="shared" si="26"/>
        <v>0</v>
      </c>
      <c r="D195" s="201">
        <f>SUM(D196,D231,D269)</f>
        <v>0</v>
      </c>
      <c r="E195" s="96">
        <f>SUM(E196,E231,E269)</f>
        <v>0</v>
      </c>
      <c r="F195" s="499">
        <f t="shared" si="30"/>
        <v>0</v>
      </c>
      <c r="G195" s="233">
        <f>SUM(G196,G231,G269)</f>
        <v>0</v>
      </c>
      <c r="H195" s="201">
        <f>SUM(H196,H231,H269)</f>
        <v>0</v>
      </c>
      <c r="I195" s="97">
        <f t="shared" si="31"/>
        <v>0</v>
      </c>
      <c r="J195" s="233">
        <f>SUM(J196,J231,J269)</f>
        <v>0</v>
      </c>
      <c r="K195" s="201">
        <f>SUM(K196,K231,K269)</f>
        <v>0</v>
      </c>
      <c r="L195" s="97">
        <f t="shared" si="32"/>
        <v>0</v>
      </c>
      <c r="M195" s="283">
        <f>SUM(M196,M231,M269)</f>
        <v>0</v>
      </c>
      <c r="N195" s="287">
        <f>SUM(N196,N231,N269)</f>
        <v>0</v>
      </c>
      <c r="O195" s="292">
        <f t="shared" si="33"/>
        <v>0</v>
      </c>
      <c r="P195" s="328"/>
    </row>
    <row r="196" spans="1:16" x14ac:dyDescent="0.25">
      <c r="A196" s="98">
        <v>5000</v>
      </c>
      <c r="B196" s="98" t="s">
        <v>168</v>
      </c>
      <c r="C196" s="403">
        <f>F196+I196+L196+O196</f>
        <v>0</v>
      </c>
      <c r="D196" s="202">
        <f>D197+D205</f>
        <v>0</v>
      </c>
      <c r="E196" s="100">
        <f>E197+E205</f>
        <v>0</v>
      </c>
      <c r="F196" s="501">
        <f t="shared" si="30"/>
        <v>0</v>
      </c>
      <c r="G196" s="234">
        <f>G197+G205</f>
        <v>0</v>
      </c>
      <c r="H196" s="202">
        <f>H197+H205</f>
        <v>0</v>
      </c>
      <c r="I196" s="101">
        <f t="shared" si="31"/>
        <v>0</v>
      </c>
      <c r="J196" s="234">
        <f>J197+J205</f>
        <v>0</v>
      </c>
      <c r="K196" s="202">
        <f>K197+K205</f>
        <v>0</v>
      </c>
      <c r="L196" s="101">
        <f t="shared" si="32"/>
        <v>0</v>
      </c>
      <c r="M196" s="137">
        <f>M197+M205</f>
        <v>0</v>
      </c>
      <c r="N196" s="100">
        <f>N197+N205</f>
        <v>0</v>
      </c>
      <c r="O196" s="101">
        <f t="shared" si="33"/>
        <v>0</v>
      </c>
      <c r="P196" s="324"/>
    </row>
    <row r="197" spans="1:16" x14ac:dyDescent="0.25">
      <c r="A197" s="44">
        <v>5100</v>
      </c>
      <c r="B197" s="102" t="s">
        <v>169</v>
      </c>
      <c r="C197" s="404">
        <f t="shared" si="26"/>
        <v>0</v>
      </c>
      <c r="D197" s="103">
        <f>D198+D199+D202+D203+D204</f>
        <v>0</v>
      </c>
      <c r="E197" s="48">
        <f>E198+E199+E202+E203+E204</f>
        <v>0</v>
      </c>
      <c r="F197" s="503">
        <f t="shared" si="30"/>
        <v>0</v>
      </c>
      <c r="G197" s="235">
        <f>G198+G199+G202+G203+G204</f>
        <v>0</v>
      </c>
      <c r="H197" s="103">
        <f>H198+H199+H202+H203+H204</f>
        <v>0</v>
      </c>
      <c r="I197" s="113">
        <f t="shared" si="31"/>
        <v>0</v>
      </c>
      <c r="J197" s="235">
        <f>J198+J199+J202+J203+J204</f>
        <v>0</v>
      </c>
      <c r="K197" s="103">
        <f>K198+K199+K202+K203+K204</f>
        <v>0</v>
      </c>
      <c r="L197" s="113">
        <f t="shared" si="32"/>
        <v>0</v>
      </c>
      <c r="M197" s="121">
        <f>M198+M199+M202+M203+M204</f>
        <v>0</v>
      </c>
      <c r="N197" s="48">
        <f>N198+N199+N202+N203+N204</f>
        <v>0</v>
      </c>
      <c r="O197" s="113">
        <f t="shared" si="33"/>
        <v>0</v>
      </c>
      <c r="P197" s="318"/>
    </row>
    <row r="198" spans="1:16" x14ac:dyDescent="0.25">
      <c r="A198" s="114">
        <v>5110</v>
      </c>
      <c r="B198" s="50" t="s">
        <v>170</v>
      </c>
      <c r="C198" s="409">
        <f t="shared" si="26"/>
        <v>0</v>
      </c>
      <c r="D198" s="204"/>
      <c r="E198" s="53"/>
      <c r="F198" s="505">
        <f t="shared" si="30"/>
        <v>0</v>
      </c>
      <c r="G198" s="236"/>
      <c r="H198" s="204"/>
      <c r="I198" s="107">
        <f t="shared" si="31"/>
        <v>0</v>
      </c>
      <c r="J198" s="236"/>
      <c r="K198" s="204"/>
      <c r="L198" s="107">
        <f t="shared" si="32"/>
        <v>0</v>
      </c>
      <c r="M198" s="268"/>
      <c r="N198" s="53"/>
      <c r="O198" s="107">
        <f t="shared" si="33"/>
        <v>0</v>
      </c>
      <c r="P198" s="315"/>
    </row>
    <row r="199" spans="1:16" ht="24" x14ac:dyDescent="0.25">
      <c r="A199" s="109">
        <v>5120</v>
      </c>
      <c r="B199" s="56" t="s">
        <v>171</v>
      </c>
      <c r="C199" s="334">
        <f t="shared" si="26"/>
        <v>0</v>
      </c>
      <c r="D199" s="116">
        <f>D200+D201</f>
        <v>0</v>
      </c>
      <c r="E199" s="40">
        <f>E200+E201</f>
        <v>0</v>
      </c>
      <c r="F199" s="507">
        <f t="shared" si="30"/>
        <v>0</v>
      </c>
      <c r="G199" s="238">
        <f>G200+G201</f>
        <v>0</v>
      </c>
      <c r="H199" s="116">
        <f>H200+H201</f>
        <v>0</v>
      </c>
      <c r="I199" s="110">
        <f t="shared" si="31"/>
        <v>0</v>
      </c>
      <c r="J199" s="238">
        <f>J200+J201</f>
        <v>0</v>
      </c>
      <c r="K199" s="116">
        <f>K200+K201</f>
        <v>0</v>
      </c>
      <c r="L199" s="110">
        <f t="shared" si="32"/>
        <v>0</v>
      </c>
      <c r="M199" s="133">
        <f>M200+M201</f>
        <v>0</v>
      </c>
      <c r="N199" s="40">
        <f>N200+N201</f>
        <v>0</v>
      </c>
      <c r="O199" s="110">
        <f t="shared" si="33"/>
        <v>0</v>
      </c>
      <c r="P199" s="316"/>
    </row>
    <row r="200" spans="1:16" x14ac:dyDescent="0.25">
      <c r="A200" s="36">
        <v>5121</v>
      </c>
      <c r="B200" s="56" t="s">
        <v>172</v>
      </c>
      <c r="C200" s="334">
        <f t="shared" si="26"/>
        <v>0</v>
      </c>
      <c r="D200" s="205"/>
      <c r="E200" s="59"/>
      <c r="F200" s="506">
        <f t="shared" si="30"/>
        <v>0</v>
      </c>
      <c r="G200" s="237"/>
      <c r="H200" s="205"/>
      <c r="I200" s="108">
        <f t="shared" si="31"/>
        <v>0</v>
      </c>
      <c r="J200" s="237"/>
      <c r="K200" s="205"/>
      <c r="L200" s="108">
        <f t="shared" si="32"/>
        <v>0</v>
      </c>
      <c r="M200" s="123"/>
      <c r="N200" s="59"/>
      <c r="O200" s="108">
        <f t="shared" si="33"/>
        <v>0</v>
      </c>
      <c r="P200" s="316"/>
    </row>
    <row r="201" spans="1:16" ht="35.25" customHeight="1" x14ac:dyDescent="0.25">
      <c r="A201" s="36">
        <v>5129</v>
      </c>
      <c r="B201" s="56" t="s">
        <v>173</v>
      </c>
      <c r="C201" s="334">
        <f t="shared" si="26"/>
        <v>0</v>
      </c>
      <c r="D201" s="205"/>
      <c r="E201" s="59"/>
      <c r="F201" s="506">
        <f t="shared" si="30"/>
        <v>0</v>
      </c>
      <c r="G201" s="237"/>
      <c r="H201" s="205"/>
      <c r="I201" s="108">
        <f t="shared" si="31"/>
        <v>0</v>
      </c>
      <c r="J201" s="237"/>
      <c r="K201" s="205"/>
      <c r="L201" s="108">
        <f t="shared" si="32"/>
        <v>0</v>
      </c>
      <c r="M201" s="123"/>
      <c r="N201" s="59"/>
      <c r="O201" s="108">
        <f t="shared" si="33"/>
        <v>0</v>
      </c>
      <c r="P201" s="316"/>
    </row>
    <row r="202" spans="1:16" x14ac:dyDescent="0.25">
      <c r="A202" s="109">
        <v>5130</v>
      </c>
      <c r="B202" s="56" t="s">
        <v>174</v>
      </c>
      <c r="C202" s="334">
        <f t="shared" si="26"/>
        <v>0</v>
      </c>
      <c r="D202" s="205"/>
      <c r="E202" s="59"/>
      <c r="F202" s="506">
        <f t="shared" si="30"/>
        <v>0</v>
      </c>
      <c r="G202" s="237"/>
      <c r="H202" s="205"/>
      <c r="I202" s="108">
        <f t="shared" si="31"/>
        <v>0</v>
      </c>
      <c r="J202" s="237"/>
      <c r="K202" s="205"/>
      <c r="L202" s="108">
        <f t="shared" si="32"/>
        <v>0</v>
      </c>
      <c r="M202" s="123"/>
      <c r="N202" s="59"/>
      <c r="O202" s="108">
        <f t="shared" si="33"/>
        <v>0</v>
      </c>
      <c r="P202" s="316"/>
    </row>
    <row r="203" spans="1:16" x14ac:dyDescent="0.25">
      <c r="A203" s="109">
        <v>5140</v>
      </c>
      <c r="B203" s="56" t="s">
        <v>175</v>
      </c>
      <c r="C203" s="334">
        <f t="shared" si="26"/>
        <v>0</v>
      </c>
      <c r="D203" s="205"/>
      <c r="E203" s="59"/>
      <c r="F203" s="506">
        <f t="shared" si="30"/>
        <v>0</v>
      </c>
      <c r="G203" s="237"/>
      <c r="H203" s="205"/>
      <c r="I203" s="108">
        <f t="shared" si="31"/>
        <v>0</v>
      </c>
      <c r="J203" s="237"/>
      <c r="K203" s="205"/>
      <c r="L203" s="108">
        <f t="shared" si="32"/>
        <v>0</v>
      </c>
      <c r="M203" s="123"/>
      <c r="N203" s="59"/>
      <c r="O203" s="108">
        <f t="shared" si="33"/>
        <v>0</v>
      </c>
      <c r="P203" s="316"/>
    </row>
    <row r="204" spans="1:16" ht="24" x14ac:dyDescent="0.25">
      <c r="A204" s="109">
        <v>5170</v>
      </c>
      <c r="B204" s="56" t="s">
        <v>176</v>
      </c>
      <c r="C204" s="334">
        <f t="shared" si="26"/>
        <v>0</v>
      </c>
      <c r="D204" s="205"/>
      <c r="E204" s="59"/>
      <c r="F204" s="506">
        <f t="shared" si="30"/>
        <v>0</v>
      </c>
      <c r="G204" s="237"/>
      <c r="H204" s="205"/>
      <c r="I204" s="108">
        <f t="shared" si="31"/>
        <v>0</v>
      </c>
      <c r="J204" s="237"/>
      <c r="K204" s="205"/>
      <c r="L204" s="108">
        <f t="shared" si="32"/>
        <v>0</v>
      </c>
      <c r="M204" s="123"/>
      <c r="N204" s="59"/>
      <c r="O204" s="108">
        <f t="shared" si="33"/>
        <v>0</v>
      </c>
      <c r="P204" s="316"/>
    </row>
    <row r="205" spans="1:16" x14ac:dyDescent="0.25">
      <c r="A205" s="44">
        <v>5200</v>
      </c>
      <c r="B205" s="102" t="s">
        <v>177</v>
      </c>
      <c r="C205" s="404">
        <f t="shared" si="26"/>
        <v>0</v>
      </c>
      <c r="D205" s="103">
        <f>D206+D216+D217+D226+D227+D228+D230</f>
        <v>0</v>
      </c>
      <c r="E205" s="48">
        <f>E206+E216+E217+E226+E227+E228+E230</f>
        <v>0</v>
      </c>
      <c r="F205" s="503">
        <f t="shared" si="30"/>
        <v>0</v>
      </c>
      <c r="G205" s="235">
        <f>G206+G216+G217+G226+G227+G228+G230</f>
        <v>0</v>
      </c>
      <c r="H205" s="103">
        <f>H206+H216+H217+H226+H227+H228+H230</f>
        <v>0</v>
      </c>
      <c r="I205" s="113">
        <f t="shared" si="31"/>
        <v>0</v>
      </c>
      <c r="J205" s="235">
        <f>J206+J216+J217+J226+J227+J228+J230</f>
        <v>0</v>
      </c>
      <c r="K205" s="103">
        <f>K206+K216+K217+K226+K227+K228+K230</f>
        <v>0</v>
      </c>
      <c r="L205" s="113">
        <f t="shared" si="32"/>
        <v>0</v>
      </c>
      <c r="M205" s="121">
        <f>M206+M216+M217+M226+M227+M228+M230</f>
        <v>0</v>
      </c>
      <c r="N205" s="48">
        <f>N206+N216+N217+N226+N227+N228+N230</f>
        <v>0</v>
      </c>
      <c r="O205" s="113">
        <f t="shared" si="33"/>
        <v>0</v>
      </c>
      <c r="P205" s="318"/>
    </row>
    <row r="206" spans="1:16" x14ac:dyDescent="0.25">
      <c r="A206" s="104">
        <v>5210</v>
      </c>
      <c r="B206" s="75" t="s">
        <v>178</v>
      </c>
      <c r="C206" s="405">
        <f t="shared" si="26"/>
        <v>0</v>
      </c>
      <c r="D206" s="203">
        <f>SUM(D207:D215)</f>
        <v>0</v>
      </c>
      <c r="E206" s="105">
        <f>SUM(E207:E215)</f>
        <v>0</v>
      </c>
      <c r="F206" s="504">
        <f t="shared" si="30"/>
        <v>0</v>
      </c>
      <c r="G206" s="129">
        <f>SUM(G207:G215)</f>
        <v>0</v>
      </c>
      <c r="H206" s="203">
        <f>SUM(H207:H215)</f>
        <v>0</v>
      </c>
      <c r="I206" s="106">
        <f t="shared" si="31"/>
        <v>0</v>
      </c>
      <c r="J206" s="129">
        <f>SUM(J207:J215)</f>
        <v>0</v>
      </c>
      <c r="K206" s="203">
        <f>SUM(K207:K215)</f>
        <v>0</v>
      </c>
      <c r="L206" s="106">
        <f t="shared" si="32"/>
        <v>0</v>
      </c>
      <c r="M206" s="134">
        <f>SUM(M207:M215)</f>
        <v>0</v>
      </c>
      <c r="N206" s="105">
        <f>SUM(N207:N215)</f>
        <v>0</v>
      </c>
      <c r="O206" s="106">
        <f t="shared" si="33"/>
        <v>0</v>
      </c>
      <c r="P206" s="320"/>
    </row>
    <row r="207" spans="1:16" x14ac:dyDescent="0.25">
      <c r="A207" s="31">
        <v>5211</v>
      </c>
      <c r="B207" s="50" t="s">
        <v>179</v>
      </c>
      <c r="C207" s="334">
        <f t="shared" si="26"/>
        <v>0</v>
      </c>
      <c r="D207" s="204"/>
      <c r="E207" s="53"/>
      <c r="F207" s="505">
        <f t="shared" si="30"/>
        <v>0</v>
      </c>
      <c r="G207" s="236"/>
      <c r="H207" s="204"/>
      <c r="I207" s="107">
        <f t="shared" si="31"/>
        <v>0</v>
      </c>
      <c r="J207" s="236"/>
      <c r="K207" s="204"/>
      <c r="L207" s="107">
        <f t="shared" si="32"/>
        <v>0</v>
      </c>
      <c r="M207" s="268"/>
      <c r="N207" s="53"/>
      <c r="O207" s="107">
        <f t="shared" si="33"/>
        <v>0</v>
      </c>
      <c r="P207" s="315"/>
    </row>
    <row r="208" spans="1:16" x14ac:dyDescent="0.25">
      <c r="A208" s="36">
        <v>5212</v>
      </c>
      <c r="B208" s="56" t="s">
        <v>180</v>
      </c>
      <c r="C208" s="334">
        <f t="shared" si="26"/>
        <v>0</v>
      </c>
      <c r="D208" s="205"/>
      <c r="E208" s="59"/>
      <c r="F208" s="506">
        <f t="shared" si="30"/>
        <v>0</v>
      </c>
      <c r="G208" s="237"/>
      <c r="H208" s="205"/>
      <c r="I208" s="108">
        <f t="shared" si="31"/>
        <v>0</v>
      </c>
      <c r="J208" s="237"/>
      <c r="K208" s="205"/>
      <c r="L208" s="108">
        <f t="shared" si="32"/>
        <v>0</v>
      </c>
      <c r="M208" s="123"/>
      <c r="N208" s="59"/>
      <c r="O208" s="108">
        <f t="shared" si="33"/>
        <v>0</v>
      </c>
      <c r="P208" s="316"/>
    </row>
    <row r="209" spans="1:16" x14ac:dyDescent="0.25">
      <c r="A209" s="36">
        <v>5213</v>
      </c>
      <c r="B209" s="56" t="s">
        <v>181</v>
      </c>
      <c r="C209" s="334">
        <f t="shared" si="26"/>
        <v>0</v>
      </c>
      <c r="D209" s="205"/>
      <c r="E209" s="59"/>
      <c r="F209" s="506">
        <f t="shared" si="30"/>
        <v>0</v>
      </c>
      <c r="G209" s="237"/>
      <c r="H209" s="205"/>
      <c r="I209" s="108">
        <f t="shared" si="31"/>
        <v>0</v>
      </c>
      <c r="J209" s="237"/>
      <c r="K209" s="205"/>
      <c r="L209" s="108">
        <f t="shared" si="32"/>
        <v>0</v>
      </c>
      <c r="M209" s="123"/>
      <c r="N209" s="59"/>
      <c r="O209" s="108">
        <f t="shared" si="33"/>
        <v>0</v>
      </c>
      <c r="P209" s="316"/>
    </row>
    <row r="210" spans="1:16" x14ac:dyDescent="0.25">
      <c r="A210" s="36">
        <v>5214</v>
      </c>
      <c r="B210" s="56" t="s">
        <v>182</v>
      </c>
      <c r="C210" s="334">
        <f t="shared" si="26"/>
        <v>0</v>
      </c>
      <c r="D210" s="205"/>
      <c r="E210" s="59"/>
      <c r="F210" s="506">
        <f t="shared" si="30"/>
        <v>0</v>
      </c>
      <c r="G210" s="237"/>
      <c r="H210" s="205"/>
      <c r="I210" s="108">
        <f t="shared" si="31"/>
        <v>0</v>
      </c>
      <c r="J210" s="237"/>
      <c r="K210" s="205"/>
      <c r="L210" s="108">
        <f t="shared" si="32"/>
        <v>0</v>
      </c>
      <c r="M210" s="123"/>
      <c r="N210" s="59"/>
      <c r="O210" s="108">
        <f t="shared" si="33"/>
        <v>0</v>
      </c>
      <c r="P210" s="316"/>
    </row>
    <row r="211" spans="1:16" x14ac:dyDescent="0.25">
      <c r="A211" s="36">
        <v>5215</v>
      </c>
      <c r="B211" s="56" t="s">
        <v>183</v>
      </c>
      <c r="C211" s="334">
        <f t="shared" si="26"/>
        <v>0</v>
      </c>
      <c r="D211" s="205"/>
      <c r="E211" s="59"/>
      <c r="F211" s="506">
        <f t="shared" si="30"/>
        <v>0</v>
      </c>
      <c r="G211" s="237"/>
      <c r="H211" s="205"/>
      <c r="I211" s="108">
        <f t="shared" si="31"/>
        <v>0</v>
      </c>
      <c r="J211" s="237"/>
      <c r="K211" s="205"/>
      <c r="L211" s="108">
        <f t="shared" si="32"/>
        <v>0</v>
      </c>
      <c r="M211" s="123"/>
      <c r="N211" s="59"/>
      <c r="O211" s="108">
        <f t="shared" si="33"/>
        <v>0</v>
      </c>
      <c r="P211" s="316"/>
    </row>
    <row r="212" spans="1:16" ht="24" x14ac:dyDescent="0.25">
      <c r="A212" s="36">
        <v>5216</v>
      </c>
      <c r="B212" s="56" t="s">
        <v>184</v>
      </c>
      <c r="C212" s="334">
        <f t="shared" si="26"/>
        <v>0</v>
      </c>
      <c r="D212" s="205"/>
      <c r="E212" s="59"/>
      <c r="F212" s="506">
        <f t="shared" si="30"/>
        <v>0</v>
      </c>
      <c r="G212" s="237"/>
      <c r="H212" s="205"/>
      <c r="I212" s="108">
        <f t="shared" si="31"/>
        <v>0</v>
      </c>
      <c r="J212" s="237"/>
      <c r="K212" s="205"/>
      <c r="L212" s="108">
        <f t="shared" si="32"/>
        <v>0</v>
      </c>
      <c r="M212" s="123"/>
      <c r="N212" s="59"/>
      <c r="O212" s="108">
        <f t="shared" si="33"/>
        <v>0</v>
      </c>
      <c r="P212" s="316"/>
    </row>
    <row r="213" spans="1:16" x14ac:dyDescent="0.25">
      <c r="A213" s="36">
        <v>5217</v>
      </c>
      <c r="B213" s="56" t="s">
        <v>185</v>
      </c>
      <c r="C213" s="334">
        <f t="shared" si="26"/>
        <v>0</v>
      </c>
      <c r="D213" s="205"/>
      <c r="E213" s="59"/>
      <c r="F213" s="506">
        <f t="shared" si="30"/>
        <v>0</v>
      </c>
      <c r="G213" s="237"/>
      <c r="H213" s="205"/>
      <c r="I213" s="108">
        <f t="shared" si="31"/>
        <v>0</v>
      </c>
      <c r="J213" s="237"/>
      <c r="K213" s="205"/>
      <c r="L213" s="108">
        <f t="shared" si="32"/>
        <v>0</v>
      </c>
      <c r="M213" s="123"/>
      <c r="N213" s="59"/>
      <c r="O213" s="108">
        <f t="shared" si="33"/>
        <v>0</v>
      </c>
      <c r="P213" s="316"/>
    </row>
    <row r="214" spans="1:16" x14ac:dyDescent="0.25">
      <c r="A214" s="36">
        <v>5218</v>
      </c>
      <c r="B214" s="56" t="s">
        <v>186</v>
      </c>
      <c r="C214" s="334">
        <f t="shared" si="26"/>
        <v>0</v>
      </c>
      <c r="D214" s="205"/>
      <c r="E214" s="59"/>
      <c r="F214" s="506">
        <f t="shared" si="30"/>
        <v>0</v>
      </c>
      <c r="G214" s="237"/>
      <c r="H214" s="205"/>
      <c r="I214" s="108">
        <f t="shared" si="31"/>
        <v>0</v>
      </c>
      <c r="J214" s="237"/>
      <c r="K214" s="205"/>
      <c r="L214" s="108">
        <f t="shared" si="32"/>
        <v>0</v>
      </c>
      <c r="M214" s="123"/>
      <c r="N214" s="59"/>
      <c r="O214" s="108">
        <f t="shared" si="33"/>
        <v>0</v>
      </c>
      <c r="P214" s="316"/>
    </row>
    <row r="215" spans="1:16" x14ac:dyDescent="0.25">
      <c r="A215" s="36">
        <v>5219</v>
      </c>
      <c r="B215" s="56" t="s">
        <v>187</v>
      </c>
      <c r="C215" s="334">
        <f t="shared" si="26"/>
        <v>0</v>
      </c>
      <c r="D215" s="205"/>
      <c r="E215" s="59"/>
      <c r="F215" s="506">
        <f t="shared" si="30"/>
        <v>0</v>
      </c>
      <c r="G215" s="237"/>
      <c r="H215" s="205"/>
      <c r="I215" s="108">
        <f t="shared" si="31"/>
        <v>0</v>
      </c>
      <c r="J215" s="237"/>
      <c r="K215" s="205"/>
      <c r="L215" s="108">
        <f t="shared" si="32"/>
        <v>0</v>
      </c>
      <c r="M215" s="123"/>
      <c r="N215" s="59"/>
      <c r="O215" s="108">
        <f t="shared" si="33"/>
        <v>0</v>
      </c>
      <c r="P215" s="316"/>
    </row>
    <row r="216" spans="1:16" ht="13.5" customHeight="1" x14ac:dyDescent="0.25">
      <c r="A216" s="109">
        <v>5220</v>
      </c>
      <c r="B216" s="56" t="s">
        <v>188</v>
      </c>
      <c r="C216" s="334">
        <f t="shared" si="26"/>
        <v>0</v>
      </c>
      <c r="D216" s="205"/>
      <c r="E216" s="59"/>
      <c r="F216" s="506">
        <f t="shared" si="30"/>
        <v>0</v>
      </c>
      <c r="G216" s="237"/>
      <c r="H216" s="205"/>
      <c r="I216" s="108">
        <f t="shared" si="31"/>
        <v>0</v>
      </c>
      <c r="J216" s="237"/>
      <c r="K216" s="205"/>
      <c r="L216" s="108">
        <f t="shared" si="32"/>
        <v>0</v>
      </c>
      <c r="M216" s="123"/>
      <c r="N216" s="59"/>
      <c r="O216" s="108">
        <f t="shared" si="33"/>
        <v>0</v>
      </c>
      <c r="P216" s="316"/>
    </row>
    <row r="217" spans="1:16" x14ac:dyDescent="0.25">
      <c r="A217" s="109">
        <v>5230</v>
      </c>
      <c r="B217" s="56" t="s">
        <v>189</v>
      </c>
      <c r="C217" s="334">
        <f t="shared" si="26"/>
        <v>0</v>
      </c>
      <c r="D217" s="116">
        <f>SUM(D218:D225)</f>
        <v>0</v>
      </c>
      <c r="E217" s="40">
        <f>SUM(E218:E225)</f>
        <v>0</v>
      </c>
      <c r="F217" s="507">
        <f t="shared" si="30"/>
        <v>0</v>
      </c>
      <c r="G217" s="238">
        <f>SUM(G218:G225)</f>
        <v>0</v>
      </c>
      <c r="H217" s="116">
        <f>SUM(H218:H225)</f>
        <v>0</v>
      </c>
      <c r="I217" s="110">
        <f t="shared" si="31"/>
        <v>0</v>
      </c>
      <c r="J217" s="238">
        <f>SUM(J218:J225)</f>
        <v>0</v>
      </c>
      <c r="K217" s="116">
        <f>SUM(K218:K225)</f>
        <v>0</v>
      </c>
      <c r="L217" s="110">
        <f t="shared" si="32"/>
        <v>0</v>
      </c>
      <c r="M217" s="133">
        <f>SUM(M218:M225)</f>
        <v>0</v>
      </c>
      <c r="N217" s="40">
        <f>SUM(N218:N225)</f>
        <v>0</v>
      </c>
      <c r="O217" s="110">
        <f t="shared" si="33"/>
        <v>0</v>
      </c>
      <c r="P217" s="316"/>
    </row>
    <row r="218" spans="1:16" x14ac:dyDescent="0.25">
      <c r="A218" s="36">
        <v>5231</v>
      </c>
      <c r="B218" s="56" t="s">
        <v>190</v>
      </c>
      <c r="C218" s="334">
        <f t="shared" si="26"/>
        <v>0</v>
      </c>
      <c r="D218" s="205"/>
      <c r="E218" s="59"/>
      <c r="F218" s="506">
        <f t="shared" si="30"/>
        <v>0</v>
      </c>
      <c r="G218" s="237"/>
      <c r="H218" s="205"/>
      <c r="I218" s="108">
        <f t="shared" si="31"/>
        <v>0</v>
      </c>
      <c r="J218" s="237"/>
      <c r="K218" s="205"/>
      <c r="L218" s="108">
        <f t="shared" si="32"/>
        <v>0</v>
      </c>
      <c r="M218" s="123"/>
      <c r="N218" s="59"/>
      <c r="O218" s="108">
        <f t="shared" si="33"/>
        <v>0</v>
      </c>
      <c r="P218" s="316"/>
    </row>
    <row r="219" spans="1:16" x14ac:dyDescent="0.25">
      <c r="A219" s="36">
        <v>5232</v>
      </c>
      <c r="B219" s="56" t="s">
        <v>191</v>
      </c>
      <c r="C219" s="334">
        <f t="shared" si="26"/>
        <v>0</v>
      </c>
      <c r="D219" s="205"/>
      <c r="E219" s="59"/>
      <c r="F219" s="506">
        <f t="shared" si="30"/>
        <v>0</v>
      </c>
      <c r="G219" s="237"/>
      <c r="H219" s="205"/>
      <c r="I219" s="108">
        <f t="shared" si="31"/>
        <v>0</v>
      </c>
      <c r="J219" s="237"/>
      <c r="K219" s="205"/>
      <c r="L219" s="108">
        <f t="shared" si="32"/>
        <v>0</v>
      </c>
      <c r="M219" s="123"/>
      <c r="N219" s="59"/>
      <c r="O219" s="108">
        <f t="shared" si="33"/>
        <v>0</v>
      </c>
      <c r="P219" s="316"/>
    </row>
    <row r="220" spans="1:16" x14ac:dyDescent="0.25">
      <c r="A220" s="36">
        <v>5233</v>
      </c>
      <c r="B220" s="56" t="s">
        <v>192</v>
      </c>
      <c r="C220" s="334">
        <f t="shared" si="26"/>
        <v>0</v>
      </c>
      <c r="D220" s="205"/>
      <c r="E220" s="59"/>
      <c r="F220" s="506">
        <f t="shared" si="30"/>
        <v>0</v>
      </c>
      <c r="G220" s="237"/>
      <c r="H220" s="205"/>
      <c r="I220" s="108">
        <f t="shared" si="31"/>
        <v>0</v>
      </c>
      <c r="J220" s="237"/>
      <c r="K220" s="205"/>
      <c r="L220" s="108">
        <f t="shared" si="32"/>
        <v>0</v>
      </c>
      <c r="M220" s="123"/>
      <c r="N220" s="59"/>
      <c r="O220" s="108">
        <f t="shared" si="33"/>
        <v>0</v>
      </c>
      <c r="P220" s="316"/>
    </row>
    <row r="221" spans="1:16" ht="24" x14ac:dyDescent="0.25">
      <c r="A221" s="36">
        <v>5234</v>
      </c>
      <c r="B221" s="56" t="s">
        <v>193</v>
      </c>
      <c r="C221" s="334">
        <f t="shared" si="26"/>
        <v>0</v>
      </c>
      <c r="D221" s="205"/>
      <c r="E221" s="59"/>
      <c r="F221" s="506">
        <f t="shared" si="30"/>
        <v>0</v>
      </c>
      <c r="G221" s="237"/>
      <c r="H221" s="205"/>
      <c r="I221" s="108">
        <f t="shared" si="31"/>
        <v>0</v>
      </c>
      <c r="J221" s="237"/>
      <c r="K221" s="205"/>
      <c r="L221" s="108">
        <f t="shared" si="32"/>
        <v>0</v>
      </c>
      <c r="M221" s="123"/>
      <c r="N221" s="59"/>
      <c r="O221" s="108">
        <f t="shared" si="33"/>
        <v>0</v>
      </c>
      <c r="P221" s="316"/>
    </row>
    <row r="222" spans="1:16" ht="14.25" customHeight="1" x14ac:dyDescent="0.25">
      <c r="A222" s="36">
        <v>5236</v>
      </c>
      <c r="B222" s="56" t="s">
        <v>194</v>
      </c>
      <c r="C222" s="334">
        <f t="shared" si="26"/>
        <v>0</v>
      </c>
      <c r="D222" s="205"/>
      <c r="E222" s="59"/>
      <c r="F222" s="506">
        <f t="shared" si="30"/>
        <v>0</v>
      </c>
      <c r="G222" s="237"/>
      <c r="H222" s="205"/>
      <c r="I222" s="108">
        <f t="shared" si="31"/>
        <v>0</v>
      </c>
      <c r="J222" s="237"/>
      <c r="K222" s="205"/>
      <c r="L222" s="108">
        <f t="shared" si="32"/>
        <v>0</v>
      </c>
      <c r="M222" s="123"/>
      <c r="N222" s="59"/>
      <c r="O222" s="108">
        <f t="shared" si="33"/>
        <v>0</v>
      </c>
      <c r="P222" s="316"/>
    </row>
    <row r="223" spans="1:16" ht="14.25" customHeight="1" x14ac:dyDescent="0.25">
      <c r="A223" s="36">
        <v>5237</v>
      </c>
      <c r="B223" s="56" t="s">
        <v>195</v>
      </c>
      <c r="C223" s="334">
        <f t="shared" si="26"/>
        <v>0</v>
      </c>
      <c r="D223" s="205"/>
      <c r="E223" s="59"/>
      <c r="F223" s="506">
        <f t="shared" si="30"/>
        <v>0</v>
      </c>
      <c r="G223" s="237"/>
      <c r="H223" s="205"/>
      <c r="I223" s="108">
        <f t="shared" si="31"/>
        <v>0</v>
      </c>
      <c r="J223" s="237"/>
      <c r="K223" s="205"/>
      <c r="L223" s="108">
        <f t="shared" si="32"/>
        <v>0</v>
      </c>
      <c r="M223" s="123"/>
      <c r="N223" s="59"/>
      <c r="O223" s="108">
        <f t="shared" si="33"/>
        <v>0</v>
      </c>
      <c r="P223" s="316"/>
    </row>
    <row r="224" spans="1:16" ht="24" x14ac:dyDescent="0.25">
      <c r="A224" s="36">
        <v>5238</v>
      </c>
      <c r="B224" s="56" t="s">
        <v>196</v>
      </c>
      <c r="C224" s="334">
        <f t="shared" si="26"/>
        <v>0</v>
      </c>
      <c r="D224" s="205"/>
      <c r="E224" s="59"/>
      <c r="F224" s="506">
        <f t="shared" si="30"/>
        <v>0</v>
      </c>
      <c r="G224" s="237"/>
      <c r="H224" s="205"/>
      <c r="I224" s="108">
        <f t="shared" si="31"/>
        <v>0</v>
      </c>
      <c r="J224" s="237"/>
      <c r="K224" s="205"/>
      <c r="L224" s="108">
        <f t="shared" si="32"/>
        <v>0</v>
      </c>
      <c r="M224" s="123"/>
      <c r="N224" s="59"/>
      <c r="O224" s="108">
        <f t="shared" si="33"/>
        <v>0</v>
      </c>
      <c r="P224" s="316"/>
    </row>
    <row r="225" spans="1:16" ht="24" x14ac:dyDescent="0.25">
      <c r="A225" s="36">
        <v>5239</v>
      </c>
      <c r="B225" s="56" t="s">
        <v>197</v>
      </c>
      <c r="C225" s="334">
        <f t="shared" si="26"/>
        <v>0</v>
      </c>
      <c r="D225" s="205"/>
      <c r="E225" s="59"/>
      <c r="F225" s="506">
        <f t="shared" si="30"/>
        <v>0</v>
      </c>
      <c r="G225" s="237"/>
      <c r="H225" s="205"/>
      <c r="I225" s="108">
        <f t="shared" si="31"/>
        <v>0</v>
      </c>
      <c r="J225" s="237"/>
      <c r="K225" s="205"/>
      <c r="L225" s="108">
        <f t="shared" si="32"/>
        <v>0</v>
      </c>
      <c r="M225" s="123"/>
      <c r="N225" s="59"/>
      <c r="O225" s="108">
        <f t="shared" si="33"/>
        <v>0</v>
      </c>
      <c r="P225" s="316"/>
    </row>
    <row r="226" spans="1:16" ht="24" x14ac:dyDescent="0.25">
      <c r="A226" s="109">
        <v>5240</v>
      </c>
      <c r="B226" s="56" t="s">
        <v>198</v>
      </c>
      <c r="C226" s="334">
        <f t="shared" si="26"/>
        <v>0</v>
      </c>
      <c r="D226" s="205"/>
      <c r="E226" s="59"/>
      <c r="F226" s="506">
        <f t="shared" si="30"/>
        <v>0</v>
      </c>
      <c r="G226" s="237"/>
      <c r="H226" s="205"/>
      <c r="I226" s="108">
        <f t="shared" si="31"/>
        <v>0</v>
      </c>
      <c r="J226" s="237"/>
      <c r="K226" s="205"/>
      <c r="L226" s="108">
        <f t="shared" si="32"/>
        <v>0</v>
      </c>
      <c r="M226" s="123"/>
      <c r="N226" s="59"/>
      <c r="O226" s="108">
        <f t="shared" si="33"/>
        <v>0</v>
      </c>
      <c r="P226" s="316"/>
    </row>
    <row r="227" spans="1:16" ht="22.5" customHeight="1" x14ac:dyDescent="0.25">
      <c r="A227" s="109">
        <v>5250</v>
      </c>
      <c r="B227" s="56" t="s">
        <v>199</v>
      </c>
      <c r="C227" s="334">
        <f t="shared" si="26"/>
        <v>0</v>
      </c>
      <c r="D227" s="205"/>
      <c r="E227" s="59"/>
      <c r="F227" s="506">
        <f t="shared" si="30"/>
        <v>0</v>
      </c>
      <c r="G227" s="237"/>
      <c r="H227" s="205"/>
      <c r="I227" s="108">
        <f t="shared" si="31"/>
        <v>0</v>
      </c>
      <c r="J227" s="237"/>
      <c r="K227" s="205"/>
      <c r="L227" s="108">
        <f t="shared" si="32"/>
        <v>0</v>
      </c>
      <c r="M227" s="123"/>
      <c r="N227" s="59"/>
      <c r="O227" s="108">
        <f t="shared" si="33"/>
        <v>0</v>
      </c>
      <c r="P227" s="316"/>
    </row>
    <row r="228" spans="1:16" x14ac:dyDescent="0.25">
      <c r="A228" s="109">
        <v>5260</v>
      </c>
      <c r="B228" s="56" t="s">
        <v>200</v>
      </c>
      <c r="C228" s="334">
        <f t="shared" si="26"/>
        <v>0</v>
      </c>
      <c r="D228" s="116">
        <f>SUM(D229)</f>
        <v>0</v>
      </c>
      <c r="E228" s="40">
        <f>SUM(E229)</f>
        <v>0</v>
      </c>
      <c r="F228" s="507">
        <f t="shared" si="30"/>
        <v>0</v>
      </c>
      <c r="G228" s="238">
        <f>SUM(G229)</f>
        <v>0</v>
      </c>
      <c r="H228" s="116">
        <f>SUM(H229)</f>
        <v>0</v>
      </c>
      <c r="I228" s="110">
        <f t="shared" si="31"/>
        <v>0</v>
      </c>
      <c r="J228" s="238">
        <f>SUM(J229)</f>
        <v>0</v>
      </c>
      <c r="K228" s="116">
        <f>SUM(K229)</f>
        <v>0</v>
      </c>
      <c r="L228" s="110">
        <f t="shared" si="32"/>
        <v>0</v>
      </c>
      <c r="M228" s="133">
        <f>SUM(M229)</f>
        <v>0</v>
      </c>
      <c r="N228" s="40">
        <f>SUM(N229)</f>
        <v>0</v>
      </c>
      <c r="O228" s="110">
        <f t="shared" si="33"/>
        <v>0</v>
      </c>
      <c r="P228" s="316"/>
    </row>
    <row r="229" spans="1:16" ht="24" x14ac:dyDescent="0.25">
      <c r="A229" s="36">
        <v>5269</v>
      </c>
      <c r="B229" s="56" t="s">
        <v>201</v>
      </c>
      <c r="C229" s="334">
        <f t="shared" si="26"/>
        <v>0</v>
      </c>
      <c r="D229" s="205"/>
      <c r="E229" s="59"/>
      <c r="F229" s="506">
        <f t="shared" si="30"/>
        <v>0</v>
      </c>
      <c r="G229" s="237"/>
      <c r="H229" s="205"/>
      <c r="I229" s="108">
        <f t="shared" si="31"/>
        <v>0</v>
      </c>
      <c r="J229" s="237"/>
      <c r="K229" s="205"/>
      <c r="L229" s="108">
        <f t="shared" si="32"/>
        <v>0</v>
      </c>
      <c r="M229" s="123"/>
      <c r="N229" s="59"/>
      <c r="O229" s="108">
        <f t="shared" si="33"/>
        <v>0</v>
      </c>
      <c r="P229" s="316"/>
    </row>
    <row r="230" spans="1:16" ht="24" x14ac:dyDescent="0.25">
      <c r="A230" s="104">
        <v>5270</v>
      </c>
      <c r="B230" s="75" t="s">
        <v>202</v>
      </c>
      <c r="C230" s="335">
        <f t="shared" si="26"/>
        <v>0</v>
      </c>
      <c r="D230" s="206"/>
      <c r="E230" s="111"/>
      <c r="F230" s="508">
        <f t="shared" si="30"/>
        <v>0</v>
      </c>
      <c r="G230" s="239"/>
      <c r="H230" s="206"/>
      <c r="I230" s="112">
        <f t="shared" si="31"/>
        <v>0</v>
      </c>
      <c r="J230" s="239"/>
      <c r="K230" s="206"/>
      <c r="L230" s="112">
        <f t="shared" si="32"/>
        <v>0</v>
      </c>
      <c r="M230" s="275"/>
      <c r="N230" s="111"/>
      <c r="O230" s="112">
        <f t="shared" si="33"/>
        <v>0</v>
      </c>
      <c r="P230" s="320"/>
    </row>
    <row r="231" spans="1:16" x14ac:dyDescent="0.25">
      <c r="A231" s="98">
        <v>6000</v>
      </c>
      <c r="B231" s="98" t="s">
        <v>203</v>
      </c>
      <c r="C231" s="403">
        <f t="shared" si="26"/>
        <v>0</v>
      </c>
      <c r="D231" s="202">
        <f>D232+D252+D259</f>
        <v>0</v>
      </c>
      <c r="E231" s="100">
        <f>E232+E252+E259</f>
        <v>0</v>
      </c>
      <c r="F231" s="501">
        <f t="shared" si="30"/>
        <v>0</v>
      </c>
      <c r="G231" s="234">
        <f>G232+G252+G259</f>
        <v>0</v>
      </c>
      <c r="H231" s="202">
        <f>H232+H252+H259</f>
        <v>0</v>
      </c>
      <c r="I231" s="101">
        <f t="shared" si="31"/>
        <v>0</v>
      </c>
      <c r="J231" s="234">
        <f>J232+J252+J259</f>
        <v>0</v>
      </c>
      <c r="K231" s="202">
        <f>K232+K252+K259</f>
        <v>0</v>
      </c>
      <c r="L231" s="101">
        <f t="shared" si="32"/>
        <v>0</v>
      </c>
      <c r="M231" s="137">
        <f>M232+M252+M259</f>
        <v>0</v>
      </c>
      <c r="N231" s="100">
        <f>N232+N252+N259</f>
        <v>0</v>
      </c>
      <c r="O231" s="101">
        <f t="shared" si="33"/>
        <v>0</v>
      </c>
      <c r="P231" s="324"/>
    </row>
    <row r="232" spans="1:16" ht="14.25" customHeight="1" x14ac:dyDescent="0.25">
      <c r="A232" s="71">
        <v>6200</v>
      </c>
      <c r="B232" s="120" t="s">
        <v>204</v>
      </c>
      <c r="C232" s="412">
        <f>F232+I232+L232+O232</f>
        <v>0</v>
      </c>
      <c r="D232" s="210">
        <f>SUM(D233,D234,D236,D239,D245,D246,D247)</f>
        <v>0</v>
      </c>
      <c r="E232" s="128">
        <f>SUM(E233,E234,E236,E239,E245,E246,E247)</f>
        <v>0</v>
      </c>
      <c r="F232" s="514">
        <f>D232+E232</f>
        <v>0</v>
      </c>
      <c r="G232" s="243">
        <f>SUM(G233,G234,G236,G239,G245,G246,G247)</f>
        <v>0</v>
      </c>
      <c r="H232" s="210">
        <f>SUM(H233,H234,H236,H239,H245,H246,H247)</f>
        <v>0</v>
      </c>
      <c r="I232" s="154">
        <f t="shared" si="31"/>
        <v>0</v>
      </c>
      <c r="J232" s="243">
        <f>SUM(J233,J234,J236,J239,J245,J246,J247)</f>
        <v>0</v>
      </c>
      <c r="K232" s="210">
        <f>SUM(K233,K234,K236,K239,K245,K246,K247)</f>
        <v>0</v>
      </c>
      <c r="L232" s="154">
        <f t="shared" si="32"/>
        <v>0</v>
      </c>
      <c r="M232" s="138">
        <f>SUM(M233,M234,M236,M239,M245,M246,M247)</f>
        <v>0</v>
      </c>
      <c r="N232" s="128">
        <f>SUM(N233,N234,N236,N239,N245,N246,N247)</f>
        <v>0</v>
      </c>
      <c r="O232" s="154">
        <f t="shared" si="33"/>
        <v>0</v>
      </c>
      <c r="P232" s="325"/>
    </row>
    <row r="233" spans="1:16" ht="24" x14ac:dyDescent="0.25">
      <c r="A233" s="114">
        <v>6220</v>
      </c>
      <c r="B233" s="50" t="s">
        <v>205</v>
      </c>
      <c r="C233" s="509">
        <f t="shared" si="26"/>
        <v>0</v>
      </c>
      <c r="D233" s="204"/>
      <c r="E233" s="53"/>
      <c r="F233" s="505">
        <f t="shared" si="30"/>
        <v>0</v>
      </c>
      <c r="G233" s="236"/>
      <c r="H233" s="204"/>
      <c r="I233" s="107">
        <f t="shared" si="31"/>
        <v>0</v>
      </c>
      <c r="J233" s="236"/>
      <c r="K233" s="204"/>
      <c r="L233" s="107">
        <f t="shared" si="32"/>
        <v>0</v>
      </c>
      <c r="M233" s="268"/>
      <c r="N233" s="53"/>
      <c r="O233" s="107">
        <f t="shared" si="33"/>
        <v>0</v>
      </c>
      <c r="P233" s="315"/>
    </row>
    <row r="234" spans="1:16" x14ac:dyDescent="0.25">
      <c r="A234" s="109">
        <v>6230</v>
      </c>
      <c r="B234" s="56" t="s">
        <v>319</v>
      </c>
      <c r="C234" s="507">
        <f t="shared" si="26"/>
        <v>0</v>
      </c>
      <c r="D234" s="205">
        <f>SUM(D235)</f>
        <v>0</v>
      </c>
      <c r="E234" s="205">
        <f>SUM(E235)</f>
        <v>0</v>
      </c>
      <c r="F234" s="507">
        <f t="shared" si="30"/>
        <v>0</v>
      </c>
      <c r="G234" s="237">
        <f>SUM(G235)</f>
        <v>0</v>
      </c>
      <c r="H234" s="205">
        <f>SUM(H235)</f>
        <v>0</v>
      </c>
      <c r="I234" s="110">
        <f t="shared" si="31"/>
        <v>0</v>
      </c>
      <c r="J234" s="237">
        <f>SUM(J235)</f>
        <v>0</v>
      </c>
      <c r="K234" s="205">
        <f>SUM(K235)</f>
        <v>0</v>
      </c>
      <c r="L234" s="110">
        <f t="shared" si="32"/>
        <v>0</v>
      </c>
      <c r="M234" s="237">
        <f>SUM(M235)</f>
        <v>0</v>
      </c>
      <c r="N234" s="205">
        <f>SUM(N235)</f>
        <v>0</v>
      </c>
      <c r="O234" s="110">
        <f t="shared" si="33"/>
        <v>0</v>
      </c>
      <c r="P234" s="316"/>
    </row>
    <row r="235" spans="1:16" ht="24" x14ac:dyDescent="0.25">
      <c r="A235" s="36">
        <v>6239</v>
      </c>
      <c r="B235" s="50" t="s">
        <v>320</v>
      </c>
      <c r="C235" s="507">
        <f t="shared" si="26"/>
        <v>0</v>
      </c>
      <c r="D235" s="205"/>
      <c r="E235" s="59"/>
      <c r="F235" s="507">
        <f t="shared" si="30"/>
        <v>0</v>
      </c>
      <c r="G235" s="237"/>
      <c r="H235" s="205"/>
      <c r="I235" s="110">
        <f t="shared" si="31"/>
        <v>0</v>
      </c>
      <c r="J235" s="237"/>
      <c r="K235" s="205"/>
      <c r="L235" s="110">
        <f t="shared" si="32"/>
        <v>0</v>
      </c>
      <c r="M235" s="123"/>
      <c r="N235" s="59"/>
      <c r="O235" s="110">
        <f t="shared" si="33"/>
        <v>0</v>
      </c>
      <c r="P235" s="316"/>
    </row>
    <row r="236" spans="1:16" ht="24" x14ac:dyDescent="0.25">
      <c r="A236" s="109">
        <v>6240</v>
      </c>
      <c r="B236" s="56" t="s">
        <v>206</v>
      </c>
      <c r="C236" s="507">
        <f t="shared" si="26"/>
        <v>0</v>
      </c>
      <c r="D236" s="116">
        <f>SUM(D237:D238)</f>
        <v>0</v>
      </c>
      <c r="E236" s="40">
        <f>SUM(E237:E238)</f>
        <v>0</v>
      </c>
      <c r="F236" s="507">
        <f t="shared" si="30"/>
        <v>0</v>
      </c>
      <c r="G236" s="238">
        <f>SUM(G237:G238)</f>
        <v>0</v>
      </c>
      <c r="H236" s="116">
        <f>SUM(H237:H238)</f>
        <v>0</v>
      </c>
      <c r="I236" s="110">
        <f t="shared" si="31"/>
        <v>0</v>
      </c>
      <c r="J236" s="238">
        <f>SUM(J237:J238)</f>
        <v>0</v>
      </c>
      <c r="K236" s="116">
        <f>SUM(K237:K238)</f>
        <v>0</v>
      </c>
      <c r="L236" s="110">
        <f t="shared" si="32"/>
        <v>0</v>
      </c>
      <c r="M236" s="133">
        <f>SUM(M237:M238)</f>
        <v>0</v>
      </c>
      <c r="N236" s="40">
        <f>SUM(N237:N238)</f>
        <v>0</v>
      </c>
      <c r="O236" s="110">
        <f t="shared" si="33"/>
        <v>0</v>
      </c>
      <c r="P236" s="316"/>
    </row>
    <row r="237" spans="1:16" x14ac:dyDescent="0.25">
      <c r="A237" s="36">
        <v>6241</v>
      </c>
      <c r="B237" s="56" t="s">
        <v>207</v>
      </c>
      <c r="C237" s="507">
        <f t="shared" si="26"/>
        <v>0</v>
      </c>
      <c r="D237" s="205"/>
      <c r="E237" s="59"/>
      <c r="F237" s="506">
        <f t="shared" si="30"/>
        <v>0</v>
      </c>
      <c r="G237" s="237"/>
      <c r="H237" s="205"/>
      <c r="I237" s="108">
        <f t="shared" si="31"/>
        <v>0</v>
      </c>
      <c r="J237" s="237"/>
      <c r="K237" s="205"/>
      <c r="L237" s="108">
        <f t="shared" si="32"/>
        <v>0</v>
      </c>
      <c r="M237" s="123"/>
      <c r="N237" s="59"/>
      <c r="O237" s="108">
        <f t="shared" si="33"/>
        <v>0</v>
      </c>
      <c r="P237" s="316"/>
    </row>
    <row r="238" spans="1:16" x14ac:dyDescent="0.25">
      <c r="A238" s="36">
        <v>6242</v>
      </c>
      <c r="B238" s="56" t="s">
        <v>208</v>
      </c>
      <c r="C238" s="507">
        <f t="shared" si="26"/>
        <v>0</v>
      </c>
      <c r="D238" s="205"/>
      <c r="E238" s="59"/>
      <c r="F238" s="506">
        <f t="shared" si="30"/>
        <v>0</v>
      </c>
      <c r="G238" s="237"/>
      <c r="H238" s="205"/>
      <c r="I238" s="108">
        <f t="shared" si="31"/>
        <v>0</v>
      </c>
      <c r="J238" s="237"/>
      <c r="K238" s="205"/>
      <c r="L238" s="108">
        <f t="shared" si="32"/>
        <v>0</v>
      </c>
      <c r="M238" s="123"/>
      <c r="N238" s="59"/>
      <c r="O238" s="108">
        <f t="shared" si="33"/>
        <v>0</v>
      </c>
      <c r="P238" s="316"/>
    </row>
    <row r="239" spans="1:16" ht="25.5" customHeight="1" x14ac:dyDescent="0.25">
      <c r="A239" s="109">
        <v>6250</v>
      </c>
      <c r="B239" s="56" t="s">
        <v>209</v>
      </c>
      <c r="C239" s="507">
        <f t="shared" si="26"/>
        <v>0</v>
      </c>
      <c r="D239" s="116">
        <f>SUM(D240:D244)</f>
        <v>0</v>
      </c>
      <c r="E239" s="40">
        <f>SUM(E240:E244)</f>
        <v>0</v>
      </c>
      <c r="F239" s="507">
        <f t="shared" si="30"/>
        <v>0</v>
      </c>
      <c r="G239" s="238">
        <f>SUM(G240:G244)</f>
        <v>0</v>
      </c>
      <c r="H239" s="116">
        <f>SUM(H240:H244)</f>
        <v>0</v>
      </c>
      <c r="I239" s="110">
        <f t="shared" si="31"/>
        <v>0</v>
      </c>
      <c r="J239" s="238">
        <f>SUM(J240:J244)</f>
        <v>0</v>
      </c>
      <c r="K239" s="116">
        <f>SUM(K240:K244)</f>
        <v>0</v>
      </c>
      <c r="L239" s="110">
        <f t="shared" si="32"/>
        <v>0</v>
      </c>
      <c r="M239" s="133">
        <f>SUM(M240:M244)</f>
        <v>0</v>
      </c>
      <c r="N239" s="40">
        <f>SUM(N240:N244)</f>
        <v>0</v>
      </c>
      <c r="O239" s="110">
        <f t="shared" si="33"/>
        <v>0</v>
      </c>
      <c r="P239" s="316"/>
    </row>
    <row r="240" spans="1:16" ht="14.25" customHeight="1" x14ac:dyDescent="0.25">
      <c r="A240" s="36">
        <v>6252</v>
      </c>
      <c r="B240" s="56" t="s">
        <v>210</v>
      </c>
      <c r="C240" s="507">
        <f t="shared" si="26"/>
        <v>0</v>
      </c>
      <c r="D240" s="205"/>
      <c r="E240" s="59"/>
      <c r="F240" s="506">
        <f t="shared" si="30"/>
        <v>0</v>
      </c>
      <c r="G240" s="237"/>
      <c r="H240" s="205"/>
      <c r="I240" s="108">
        <f t="shared" si="31"/>
        <v>0</v>
      </c>
      <c r="J240" s="237"/>
      <c r="K240" s="205"/>
      <c r="L240" s="108">
        <f t="shared" si="32"/>
        <v>0</v>
      </c>
      <c r="M240" s="123"/>
      <c r="N240" s="59"/>
      <c r="O240" s="108">
        <f t="shared" si="33"/>
        <v>0</v>
      </c>
      <c r="P240" s="316"/>
    </row>
    <row r="241" spans="1:16" ht="14.25" customHeight="1" x14ac:dyDescent="0.25">
      <c r="A241" s="36">
        <v>6253</v>
      </c>
      <c r="B241" s="56" t="s">
        <v>211</v>
      </c>
      <c r="C241" s="507">
        <f t="shared" si="26"/>
        <v>0</v>
      </c>
      <c r="D241" s="205"/>
      <c r="E241" s="59"/>
      <c r="F241" s="506">
        <f t="shared" si="30"/>
        <v>0</v>
      </c>
      <c r="G241" s="237"/>
      <c r="H241" s="205"/>
      <c r="I241" s="108">
        <f t="shared" si="31"/>
        <v>0</v>
      </c>
      <c r="J241" s="237"/>
      <c r="K241" s="205"/>
      <c r="L241" s="108">
        <f t="shared" si="32"/>
        <v>0</v>
      </c>
      <c r="M241" s="123"/>
      <c r="N241" s="59"/>
      <c r="O241" s="108">
        <f t="shared" si="33"/>
        <v>0</v>
      </c>
      <c r="P241" s="316"/>
    </row>
    <row r="242" spans="1:16" ht="24" x14ac:dyDescent="0.25">
      <c r="A242" s="36">
        <v>6254</v>
      </c>
      <c r="B242" s="56" t="s">
        <v>212</v>
      </c>
      <c r="C242" s="507">
        <f t="shared" si="26"/>
        <v>0</v>
      </c>
      <c r="D242" s="205"/>
      <c r="E242" s="59"/>
      <c r="F242" s="506">
        <f t="shared" si="30"/>
        <v>0</v>
      </c>
      <c r="G242" s="237"/>
      <c r="H242" s="205"/>
      <c r="I242" s="108">
        <f t="shared" si="31"/>
        <v>0</v>
      </c>
      <c r="J242" s="237"/>
      <c r="K242" s="205"/>
      <c r="L242" s="108">
        <f t="shared" si="32"/>
        <v>0</v>
      </c>
      <c r="M242" s="123"/>
      <c r="N242" s="59"/>
      <c r="O242" s="108">
        <f t="shared" si="33"/>
        <v>0</v>
      </c>
      <c r="P242" s="316"/>
    </row>
    <row r="243" spans="1:16" ht="24" x14ac:dyDescent="0.25">
      <c r="A243" s="36">
        <v>6255</v>
      </c>
      <c r="B243" s="56" t="s">
        <v>213</v>
      </c>
      <c r="C243" s="507">
        <f t="shared" si="26"/>
        <v>0</v>
      </c>
      <c r="D243" s="205"/>
      <c r="E243" s="59"/>
      <c r="F243" s="506">
        <f t="shared" si="30"/>
        <v>0</v>
      </c>
      <c r="G243" s="237"/>
      <c r="H243" s="205"/>
      <c r="I243" s="108">
        <f t="shared" si="31"/>
        <v>0</v>
      </c>
      <c r="J243" s="237"/>
      <c r="K243" s="205"/>
      <c r="L243" s="108">
        <f t="shared" si="32"/>
        <v>0</v>
      </c>
      <c r="M243" s="123"/>
      <c r="N243" s="59"/>
      <c r="O243" s="108">
        <f t="shared" si="33"/>
        <v>0</v>
      </c>
      <c r="P243" s="316"/>
    </row>
    <row r="244" spans="1:16" x14ac:dyDescent="0.25">
      <c r="A244" s="36">
        <v>6259</v>
      </c>
      <c r="B244" s="56" t="s">
        <v>214</v>
      </c>
      <c r="C244" s="507">
        <f t="shared" si="26"/>
        <v>0</v>
      </c>
      <c r="D244" s="205"/>
      <c r="E244" s="59"/>
      <c r="F244" s="506">
        <f t="shared" si="30"/>
        <v>0</v>
      </c>
      <c r="G244" s="237"/>
      <c r="H244" s="205"/>
      <c r="I244" s="108">
        <f t="shared" si="31"/>
        <v>0</v>
      </c>
      <c r="J244" s="237"/>
      <c r="K244" s="205"/>
      <c r="L244" s="108">
        <f t="shared" si="32"/>
        <v>0</v>
      </c>
      <c r="M244" s="123"/>
      <c r="N244" s="59"/>
      <c r="O244" s="108">
        <f t="shared" si="33"/>
        <v>0</v>
      </c>
      <c r="P244" s="316"/>
    </row>
    <row r="245" spans="1:16" ht="37.5" customHeight="1" x14ac:dyDescent="0.25">
      <c r="A245" s="109">
        <v>6260</v>
      </c>
      <c r="B245" s="56" t="s">
        <v>215</v>
      </c>
      <c r="C245" s="507">
        <f t="shared" si="26"/>
        <v>0</v>
      </c>
      <c r="D245" s="205"/>
      <c r="E245" s="59"/>
      <c r="F245" s="506">
        <f t="shared" ref="F245:F286" si="37">D245+E245</f>
        <v>0</v>
      </c>
      <c r="G245" s="237"/>
      <c r="H245" s="205"/>
      <c r="I245" s="108">
        <f t="shared" ref="I245:I286" si="38">G245+H245</f>
        <v>0</v>
      </c>
      <c r="J245" s="237"/>
      <c r="K245" s="205"/>
      <c r="L245" s="108">
        <f t="shared" ref="L245:L286" si="39">J245+K245</f>
        <v>0</v>
      </c>
      <c r="M245" s="123"/>
      <c r="N245" s="59"/>
      <c r="O245" s="108">
        <f t="shared" ref="O245:O276" si="40">M245+N245</f>
        <v>0</v>
      </c>
      <c r="P245" s="316"/>
    </row>
    <row r="246" spans="1:16" x14ac:dyDescent="0.25">
      <c r="A246" s="109">
        <v>6270</v>
      </c>
      <c r="B246" s="56" t="s">
        <v>216</v>
      </c>
      <c r="C246" s="507">
        <f t="shared" si="26"/>
        <v>0</v>
      </c>
      <c r="D246" s="205"/>
      <c r="E246" s="59"/>
      <c r="F246" s="506">
        <f t="shared" si="37"/>
        <v>0</v>
      </c>
      <c r="G246" s="237"/>
      <c r="H246" s="205"/>
      <c r="I246" s="108">
        <f t="shared" si="38"/>
        <v>0</v>
      </c>
      <c r="J246" s="237"/>
      <c r="K246" s="205"/>
      <c r="L246" s="108">
        <f t="shared" si="39"/>
        <v>0</v>
      </c>
      <c r="M246" s="123"/>
      <c r="N246" s="59"/>
      <c r="O246" s="108">
        <f t="shared" si="40"/>
        <v>0</v>
      </c>
      <c r="P246" s="316"/>
    </row>
    <row r="247" spans="1:16" ht="24.75" customHeight="1" x14ac:dyDescent="0.25">
      <c r="A247" s="114">
        <v>6290</v>
      </c>
      <c r="B247" s="50" t="s">
        <v>217</v>
      </c>
      <c r="C247" s="507">
        <f t="shared" si="26"/>
        <v>0</v>
      </c>
      <c r="D247" s="207">
        <f>SUM(D248:D251)</f>
        <v>0</v>
      </c>
      <c r="E247" s="67">
        <f>SUM(E248:E251)</f>
        <v>0</v>
      </c>
      <c r="F247" s="509">
        <f t="shared" si="37"/>
        <v>0</v>
      </c>
      <c r="G247" s="240">
        <f>SUM(G248:G251)</f>
        <v>0</v>
      </c>
      <c r="H247" s="207">
        <f t="shared" ref="H247" si="41">SUM(H248:H251)</f>
        <v>0</v>
      </c>
      <c r="I247" s="115">
        <f t="shared" si="38"/>
        <v>0</v>
      </c>
      <c r="J247" s="240">
        <f>SUM(J248:J251)</f>
        <v>0</v>
      </c>
      <c r="K247" s="207">
        <f t="shared" ref="K247" si="42">SUM(K248:K251)</f>
        <v>0</v>
      </c>
      <c r="L247" s="115">
        <f t="shared" si="39"/>
        <v>0</v>
      </c>
      <c r="M247" s="142">
        <f t="shared" ref="M247:N247" si="43">SUM(M248:M251)</f>
        <v>0</v>
      </c>
      <c r="N247" s="286">
        <f t="shared" si="43"/>
        <v>0</v>
      </c>
      <c r="O247" s="291">
        <f t="shared" si="40"/>
        <v>0</v>
      </c>
      <c r="P247" s="327"/>
    </row>
    <row r="248" spans="1:16" x14ac:dyDescent="0.25">
      <c r="A248" s="36">
        <v>6291</v>
      </c>
      <c r="B248" s="56" t="s">
        <v>218</v>
      </c>
      <c r="C248" s="507">
        <f t="shared" si="26"/>
        <v>0</v>
      </c>
      <c r="D248" s="205"/>
      <c r="E248" s="59"/>
      <c r="F248" s="506">
        <f t="shared" si="37"/>
        <v>0</v>
      </c>
      <c r="G248" s="237"/>
      <c r="H248" s="205"/>
      <c r="I248" s="108">
        <f t="shared" si="38"/>
        <v>0</v>
      </c>
      <c r="J248" s="237"/>
      <c r="K248" s="205"/>
      <c r="L248" s="108">
        <f t="shared" si="39"/>
        <v>0</v>
      </c>
      <c r="M248" s="123"/>
      <c r="N248" s="59"/>
      <c r="O248" s="108">
        <f t="shared" si="40"/>
        <v>0</v>
      </c>
      <c r="P248" s="316"/>
    </row>
    <row r="249" spans="1:16" x14ac:dyDescent="0.25">
      <c r="A249" s="36">
        <v>6292</v>
      </c>
      <c r="B249" s="56" t="s">
        <v>219</v>
      </c>
      <c r="C249" s="507">
        <f t="shared" si="26"/>
        <v>0</v>
      </c>
      <c r="D249" s="205"/>
      <c r="E249" s="59"/>
      <c r="F249" s="506">
        <f t="shared" si="37"/>
        <v>0</v>
      </c>
      <c r="G249" s="237"/>
      <c r="H249" s="205"/>
      <c r="I249" s="108">
        <f t="shared" si="38"/>
        <v>0</v>
      </c>
      <c r="J249" s="237"/>
      <c r="K249" s="205"/>
      <c r="L249" s="108">
        <f t="shared" si="39"/>
        <v>0</v>
      </c>
      <c r="M249" s="123"/>
      <c r="N249" s="59"/>
      <c r="O249" s="108">
        <f t="shared" si="40"/>
        <v>0</v>
      </c>
      <c r="P249" s="316"/>
    </row>
    <row r="250" spans="1:16" ht="78.75" customHeight="1" x14ac:dyDescent="0.25">
      <c r="A250" s="36">
        <v>6296</v>
      </c>
      <c r="B250" s="56" t="s">
        <v>220</v>
      </c>
      <c r="C250" s="507">
        <f t="shared" si="26"/>
        <v>0</v>
      </c>
      <c r="D250" s="205"/>
      <c r="E250" s="59"/>
      <c r="F250" s="506">
        <f t="shared" si="37"/>
        <v>0</v>
      </c>
      <c r="G250" s="237"/>
      <c r="H250" s="205"/>
      <c r="I250" s="108">
        <f t="shared" si="38"/>
        <v>0</v>
      </c>
      <c r="J250" s="237"/>
      <c r="K250" s="205"/>
      <c r="L250" s="108">
        <f t="shared" si="39"/>
        <v>0</v>
      </c>
      <c r="M250" s="123"/>
      <c r="N250" s="59"/>
      <c r="O250" s="108">
        <f t="shared" si="40"/>
        <v>0</v>
      </c>
      <c r="P250" s="316"/>
    </row>
    <row r="251" spans="1:16" ht="39.75" customHeight="1" x14ac:dyDescent="0.25">
      <c r="A251" s="36">
        <v>6299</v>
      </c>
      <c r="B251" s="56" t="s">
        <v>221</v>
      </c>
      <c r="C251" s="507">
        <f t="shared" si="26"/>
        <v>0</v>
      </c>
      <c r="D251" s="205"/>
      <c r="E251" s="59"/>
      <c r="F251" s="506">
        <f t="shared" si="37"/>
        <v>0</v>
      </c>
      <c r="G251" s="237"/>
      <c r="H251" s="205"/>
      <c r="I251" s="108">
        <f t="shared" si="38"/>
        <v>0</v>
      </c>
      <c r="J251" s="237"/>
      <c r="K251" s="205"/>
      <c r="L251" s="108">
        <f t="shared" si="39"/>
        <v>0</v>
      </c>
      <c r="M251" s="123"/>
      <c r="N251" s="59"/>
      <c r="O251" s="108">
        <f t="shared" si="40"/>
        <v>0</v>
      </c>
      <c r="P251" s="316"/>
    </row>
    <row r="252" spans="1:16" x14ac:dyDescent="0.25">
      <c r="A252" s="44">
        <v>6300</v>
      </c>
      <c r="B252" s="102" t="s">
        <v>222</v>
      </c>
      <c r="C252" s="404">
        <f t="shared" si="26"/>
        <v>0</v>
      </c>
      <c r="D252" s="103">
        <f>SUM(D253,D257,D258)</f>
        <v>0</v>
      </c>
      <c r="E252" s="48">
        <f>SUM(E253,E257,E258)</f>
        <v>0</v>
      </c>
      <c r="F252" s="503">
        <f t="shared" si="37"/>
        <v>0</v>
      </c>
      <c r="G252" s="235">
        <f>SUM(G253,G257,G258)</f>
        <v>0</v>
      </c>
      <c r="H252" s="103">
        <f t="shared" ref="H252" si="44">SUM(H253,H257,H258)</f>
        <v>0</v>
      </c>
      <c r="I252" s="113">
        <f t="shared" si="38"/>
        <v>0</v>
      </c>
      <c r="J252" s="235">
        <f>SUM(J253,J257,J258)</f>
        <v>0</v>
      </c>
      <c r="K252" s="103">
        <f t="shared" ref="K252" si="45">SUM(K253,K257,K258)</f>
        <v>0</v>
      </c>
      <c r="L252" s="113">
        <f t="shared" si="39"/>
        <v>0</v>
      </c>
      <c r="M252" s="135">
        <f t="shared" ref="M252:N252" si="46">SUM(M253,M257,M258)</f>
        <v>0</v>
      </c>
      <c r="N252" s="61">
        <f t="shared" si="46"/>
        <v>0</v>
      </c>
      <c r="O252" s="258">
        <f t="shared" si="40"/>
        <v>0</v>
      </c>
      <c r="P252" s="326"/>
    </row>
    <row r="253" spans="1:16" ht="24" x14ac:dyDescent="0.25">
      <c r="A253" s="114">
        <v>6320</v>
      </c>
      <c r="B253" s="50" t="s">
        <v>223</v>
      </c>
      <c r="C253" s="291">
        <f t="shared" si="26"/>
        <v>0</v>
      </c>
      <c r="D253" s="207">
        <f>SUM(D254:D256)</f>
        <v>0</v>
      </c>
      <c r="E253" s="67">
        <f>SUM(E254:E256)</f>
        <v>0</v>
      </c>
      <c r="F253" s="509">
        <f t="shared" si="37"/>
        <v>0</v>
      </c>
      <c r="G253" s="240">
        <f>SUM(G254:G256)</f>
        <v>0</v>
      </c>
      <c r="H253" s="207">
        <f t="shared" ref="H253" si="47">SUM(H254:H256)</f>
        <v>0</v>
      </c>
      <c r="I253" s="115">
        <f t="shared" si="38"/>
        <v>0</v>
      </c>
      <c r="J253" s="240">
        <f>SUM(J254:J256)</f>
        <v>0</v>
      </c>
      <c r="K253" s="207">
        <f t="shared" ref="K253" si="48">SUM(K254:K256)</f>
        <v>0</v>
      </c>
      <c r="L253" s="115">
        <f t="shared" si="39"/>
        <v>0</v>
      </c>
      <c r="M253" s="139">
        <f t="shared" ref="M253:N253" si="49">SUM(M254:M256)</f>
        <v>0</v>
      </c>
      <c r="N253" s="67">
        <f t="shared" si="49"/>
        <v>0</v>
      </c>
      <c r="O253" s="115">
        <f t="shared" si="40"/>
        <v>0</v>
      </c>
      <c r="P253" s="315"/>
    </row>
    <row r="254" spans="1:16" x14ac:dyDescent="0.25">
      <c r="A254" s="36">
        <v>6322</v>
      </c>
      <c r="B254" s="56" t="s">
        <v>224</v>
      </c>
      <c r="C254" s="110">
        <f t="shared" si="26"/>
        <v>0</v>
      </c>
      <c r="D254" s="205"/>
      <c r="E254" s="59"/>
      <c r="F254" s="506">
        <f t="shared" si="37"/>
        <v>0</v>
      </c>
      <c r="G254" s="237"/>
      <c r="H254" s="205"/>
      <c r="I254" s="108">
        <f t="shared" si="38"/>
        <v>0</v>
      </c>
      <c r="J254" s="237"/>
      <c r="K254" s="205"/>
      <c r="L254" s="108">
        <f t="shared" si="39"/>
        <v>0</v>
      </c>
      <c r="M254" s="123"/>
      <c r="N254" s="59"/>
      <c r="O254" s="108">
        <f t="shared" si="40"/>
        <v>0</v>
      </c>
      <c r="P254" s="316"/>
    </row>
    <row r="255" spans="1:16" ht="24" x14ac:dyDescent="0.25">
      <c r="A255" s="36">
        <v>6323</v>
      </c>
      <c r="B255" s="56" t="s">
        <v>225</v>
      </c>
      <c r="C255" s="110">
        <f t="shared" si="26"/>
        <v>0</v>
      </c>
      <c r="D255" s="205"/>
      <c r="E255" s="59"/>
      <c r="F255" s="506">
        <f t="shared" si="37"/>
        <v>0</v>
      </c>
      <c r="G255" s="237"/>
      <c r="H255" s="205"/>
      <c r="I255" s="108">
        <f t="shared" si="38"/>
        <v>0</v>
      </c>
      <c r="J255" s="237"/>
      <c r="K255" s="205"/>
      <c r="L255" s="108">
        <f t="shared" si="39"/>
        <v>0</v>
      </c>
      <c r="M255" s="123"/>
      <c r="N255" s="59"/>
      <c r="O255" s="108">
        <f t="shared" si="40"/>
        <v>0</v>
      </c>
      <c r="P255" s="316"/>
    </row>
    <row r="256" spans="1:16" x14ac:dyDescent="0.25">
      <c r="A256" s="31">
        <v>6329</v>
      </c>
      <c r="B256" s="50" t="s">
        <v>226</v>
      </c>
      <c r="C256" s="110">
        <f t="shared" si="26"/>
        <v>0</v>
      </c>
      <c r="D256" s="204"/>
      <c r="E256" s="53"/>
      <c r="F256" s="505">
        <f t="shared" si="37"/>
        <v>0</v>
      </c>
      <c r="G256" s="236"/>
      <c r="H256" s="204"/>
      <c r="I256" s="107">
        <f t="shared" si="38"/>
        <v>0</v>
      </c>
      <c r="J256" s="236"/>
      <c r="K256" s="204"/>
      <c r="L256" s="107">
        <f t="shared" si="39"/>
        <v>0</v>
      </c>
      <c r="M256" s="268"/>
      <c r="N256" s="53"/>
      <c r="O256" s="107">
        <f t="shared" si="40"/>
        <v>0</v>
      </c>
      <c r="P256" s="315"/>
    </row>
    <row r="257" spans="1:16" ht="24" x14ac:dyDescent="0.25">
      <c r="A257" s="143">
        <v>6330</v>
      </c>
      <c r="B257" s="144" t="s">
        <v>227</v>
      </c>
      <c r="C257" s="110">
        <f t="shared" ref="C257:C285" si="50">F257+I257+L257+O257</f>
        <v>0</v>
      </c>
      <c r="D257" s="209"/>
      <c r="E257" s="125"/>
      <c r="F257" s="513">
        <f t="shared" si="37"/>
        <v>0</v>
      </c>
      <c r="G257" s="242"/>
      <c r="H257" s="209"/>
      <c r="I257" s="149">
        <f t="shared" si="38"/>
        <v>0</v>
      </c>
      <c r="J257" s="242"/>
      <c r="K257" s="209"/>
      <c r="L257" s="149">
        <f t="shared" si="39"/>
        <v>0</v>
      </c>
      <c r="M257" s="126"/>
      <c r="N257" s="125"/>
      <c r="O257" s="149">
        <f t="shared" si="40"/>
        <v>0</v>
      </c>
      <c r="P257" s="327"/>
    </row>
    <row r="258" spans="1:16" x14ac:dyDescent="0.25">
      <c r="A258" s="109">
        <v>6360</v>
      </c>
      <c r="B258" s="56" t="s">
        <v>228</v>
      </c>
      <c r="C258" s="110">
        <f t="shared" si="50"/>
        <v>0</v>
      </c>
      <c r="D258" s="205"/>
      <c r="E258" s="59"/>
      <c r="F258" s="506">
        <f t="shared" si="37"/>
        <v>0</v>
      </c>
      <c r="G258" s="237"/>
      <c r="H258" s="205"/>
      <c r="I258" s="108">
        <f t="shared" si="38"/>
        <v>0</v>
      </c>
      <c r="J258" s="237"/>
      <c r="K258" s="205"/>
      <c r="L258" s="108">
        <f t="shared" si="39"/>
        <v>0</v>
      </c>
      <c r="M258" s="123"/>
      <c r="N258" s="59"/>
      <c r="O258" s="108">
        <f t="shared" si="40"/>
        <v>0</v>
      </c>
      <c r="P258" s="316"/>
    </row>
    <row r="259" spans="1:16" ht="36" x14ac:dyDescent="0.25">
      <c r="A259" s="44">
        <v>6400</v>
      </c>
      <c r="B259" s="102" t="s">
        <v>229</v>
      </c>
      <c r="C259" s="404">
        <f t="shared" si="50"/>
        <v>0</v>
      </c>
      <c r="D259" s="103">
        <f>SUM(D260,D264)</f>
        <v>0</v>
      </c>
      <c r="E259" s="48">
        <f>SUM(E260,E264)</f>
        <v>0</v>
      </c>
      <c r="F259" s="503">
        <f t="shared" si="37"/>
        <v>0</v>
      </c>
      <c r="G259" s="235">
        <f>SUM(G260,G264)</f>
        <v>0</v>
      </c>
      <c r="H259" s="103">
        <f t="shared" ref="H259" si="51">SUM(H260,H264)</f>
        <v>0</v>
      </c>
      <c r="I259" s="113">
        <f t="shared" si="38"/>
        <v>0</v>
      </c>
      <c r="J259" s="235">
        <f>SUM(J260,J264)</f>
        <v>0</v>
      </c>
      <c r="K259" s="103">
        <f t="shared" ref="K259" si="52">SUM(K260,K264)</f>
        <v>0</v>
      </c>
      <c r="L259" s="113">
        <f t="shared" si="39"/>
        <v>0</v>
      </c>
      <c r="M259" s="135">
        <f t="shared" ref="M259:N259" si="53">SUM(M260,M264)</f>
        <v>0</v>
      </c>
      <c r="N259" s="61">
        <f t="shared" si="53"/>
        <v>0</v>
      </c>
      <c r="O259" s="258">
        <f t="shared" si="40"/>
        <v>0</v>
      </c>
      <c r="P259" s="326"/>
    </row>
    <row r="260" spans="1:16" ht="24" x14ac:dyDescent="0.25">
      <c r="A260" s="114">
        <v>6410</v>
      </c>
      <c r="B260" s="50" t="s">
        <v>230</v>
      </c>
      <c r="C260" s="115">
        <f t="shared" si="50"/>
        <v>0</v>
      </c>
      <c r="D260" s="207">
        <f>SUM(D261:D263)</f>
        <v>0</v>
      </c>
      <c r="E260" s="67">
        <f>SUM(E261:E263)</f>
        <v>0</v>
      </c>
      <c r="F260" s="509">
        <f t="shared" si="37"/>
        <v>0</v>
      </c>
      <c r="G260" s="240">
        <f>SUM(G261:G263)</f>
        <v>0</v>
      </c>
      <c r="H260" s="207">
        <f t="shared" ref="H260" si="54">SUM(H261:H263)</f>
        <v>0</v>
      </c>
      <c r="I260" s="115">
        <f t="shared" si="38"/>
        <v>0</v>
      </c>
      <c r="J260" s="240">
        <f>SUM(J261:J263)</f>
        <v>0</v>
      </c>
      <c r="K260" s="207">
        <f t="shared" ref="K260" si="55">SUM(K261:K263)</f>
        <v>0</v>
      </c>
      <c r="L260" s="115">
        <f t="shared" si="39"/>
        <v>0</v>
      </c>
      <c r="M260" s="282">
        <f t="shared" ref="M260:N260" si="56">SUM(M261:M263)</f>
        <v>0</v>
      </c>
      <c r="N260" s="285">
        <f t="shared" si="56"/>
        <v>0</v>
      </c>
      <c r="O260" s="290">
        <f t="shared" si="40"/>
        <v>0</v>
      </c>
      <c r="P260" s="319"/>
    </row>
    <row r="261" spans="1:16" x14ac:dyDescent="0.25">
      <c r="A261" s="36">
        <v>6411</v>
      </c>
      <c r="B261" s="145" t="s">
        <v>231</v>
      </c>
      <c r="C261" s="507">
        <f t="shared" si="50"/>
        <v>0</v>
      </c>
      <c r="D261" s="205"/>
      <c r="E261" s="59"/>
      <c r="F261" s="506">
        <f t="shared" si="37"/>
        <v>0</v>
      </c>
      <c r="G261" s="237"/>
      <c r="H261" s="205"/>
      <c r="I261" s="108">
        <f t="shared" si="38"/>
        <v>0</v>
      </c>
      <c r="J261" s="237"/>
      <c r="K261" s="205"/>
      <c r="L261" s="108">
        <f t="shared" si="39"/>
        <v>0</v>
      </c>
      <c r="M261" s="123"/>
      <c r="N261" s="59"/>
      <c r="O261" s="108">
        <f t="shared" si="40"/>
        <v>0</v>
      </c>
      <c r="P261" s="316"/>
    </row>
    <row r="262" spans="1:16" ht="46.5" customHeight="1" x14ac:dyDescent="0.25">
      <c r="A262" s="36">
        <v>6412</v>
      </c>
      <c r="B262" s="56" t="s">
        <v>232</v>
      </c>
      <c r="C262" s="507">
        <f t="shared" si="50"/>
        <v>0</v>
      </c>
      <c r="D262" s="205"/>
      <c r="E262" s="59"/>
      <c r="F262" s="506">
        <f t="shared" si="37"/>
        <v>0</v>
      </c>
      <c r="G262" s="237"/>
      <c r="H262" s="205"/>
      <c r="I262" s="108">
        <f t="shared" si="38"/>
        <v>0</v>
      </c>
      <c r="J262" s="237"/>
      <c r="K262" s="205"/>
      <c r="L262" s="108">
        <f t="shared" si="39"/>
        <v>0</v>
      </c>
      <c r="M262" s="123"/>
      <c r="N262" s="59"/>
      <c r="O262" s="108">
        <f t="shared" si="40"/>
        <v>0</v>
      </c>
      <c r="P262" s="316"/>
    </row>
    <row r="263" spans="1:16" ht="36" x14ac:dyDescent="0.25">
      <c r="A263" s="36">
        <v>6419</v>
      </c>
      <c r="B263" s="56" t="s">
        <v>233</v>
      </c>
      <c r="C263" s="507">
        <f t="shared" si="50"/>
        <v>0</v>
      </c>
      <c r="D263" s="205"/>
      <c r="E263" s="59"/>
      <c r="F263" s="506">
        <f t="shared" si="37"/>
        <v>0</v>
      </c>
      <c r="G263" s="237"/>
      <c r="H263" s="205"/>
      <c r="I263" s="108">
        <f t="shared" si="38"/>
        <v>0</v>
      </c>
      <c r="J263" s="237"/>
      <c r="K263" s="205"/>
      <c r="L263" s="108">
        <f t="shared" si="39"/>
        <v>0</v>
      </c>
      <c r="M263" s="123"/>
      <c r="N263" s="59"/>
      <c r="O263" s="108">
        <f t="shared" si="40"/>
        <v>0</v>
      </c>
      <c r="P263" s="316"/>
    </row>
    <row r="264" spans="1:16" ht="36" x14ac:dyDescent="0.25">
      <c r="A264" s="109">
        <v>6420</v>
      </c>
      <c r="B264" s="56" t="s">
        <v>234</v>
      </c>
      <c r="C264" s="507">
        <f t="shared" si="50"/>
        <v>0</v>
      </c>
      <c r="D264" s="116">
        <f>SUM(D265:D268)</f>
        <v>0</v>
      </c>
      <c r="E264" s="40">
        <f>SUM(E265:E268)</f>
        <v>0</v>
      </c>
      <c r="F264" s="507">
        <f t="shared" si="37"/>
        <v>0</v>
      </c>
      <c r="G264" s="238">
        <f>SUM(G265:G268)</f>
        <v>0</v>
      </c>
      <c r="H264" s="116">
        <f>SUM(H265:H268)</f>
        <v>0</v>
      </c>
      <c r="I264" s="110">
        <f t="shared" si="38"/>
        <v>0</v>
      </c>
      <c r="J264" s="238">
        <f>SUM(J265:J268)</f>
        <v>0</v>
      </c>
      <c r="K264" s="116">
        <f>SUM(K265:K268)</f>
        <v>0</v>
      </c>
      <c r="L264" s="110">
        <f t="shared" si="39"/>
        <v>0</v>
      </c>
      <c r="M264" s="133">
        <f>SUM(M265:M268)</f>
        <v>0</v>
      </c>
      <c r="N264" s="40">
        <f>SUM(N265:N268)</f>
        <v>0</v>
      </c>
      <c r="O264" s="110">
        <f t="shared" si="40"/>
        <v>0</v>
      </c>
      <c r="P264" s="316"/>
    </row>
    <row r="265" spans="1:16" x14ac:dyDescent="0.25">
      <c r="A265" s="36">
        <v>6421</v>
      </c>
      <c r="B265" s="56" t="s">
        <v>235</v>
      </c>
      <c r="C265" s="507">
        <f t="shared" si="50"/>
        <v>0</v>
      </c>
      <c r="D265" s="205"/>
      <c r="E265" s="59"/>
      <c r="F265" s="506">
        <f t="shared" si="37"/>
        <v>0</v>
      </c>
      <c r="G265" s="237"/>
      <c r="H265" s="205"/>
      <c r="I265" s="108">
        <f t="shared" si="38"/>
        <v>0</v>
      </c>
      <c r="J265" s="237"/>
      <c r="K265" s="205"/>
      <c r="L265" s="108">
        <f t="shared" si="39"/>
        <v>0</v>
      </c>
      <c r="M265" s="123"/>
      <c r="N265" s="59"/>
      <c r="O265" s="108">
        <f t="shared" si="40"/>
        <v>0</v>
      </c>
      <c r="P265" s="316"/>
    </row>
    <row r="266" spans="1:16" x14ac:dyDescent="0.25">
      <c r="A266" s="36">
        <v>6422</v>
      </c>
      <c r="B266" s="56" t="s">
        <v>236</v>
      </c>
      <c r="C266" s="507">
        <f t="shared" si="50"/>
        <v>0</v>
      </c>
      <c r="D266" s="205"/>
      <c r="E266" s="59"/>
      <c r="F266" s="506">
        <f t="shared" si="37"/>
        <v>0</v>
      </c>
      <c r="G266" s="237"/>
      <c r="H266" s="205"/>
      <c r="I266" s="108">
        <f t="shared" si="38"/>
        <v>0</v>
      </c>
      <c r="J266" s="237"/>
      <c r="K266" s="205"/>
      <c r="L266" s="108">
        <f t="shared" si="39"/>
        <v>0</v>
      </c>
      <c r="M266" s="123"/>
      <c r="N266" s="59"/>
      <c r="O266" s="108">
        <f t="shared" si="40"/>
        <v>0</v>
      </c>
      <c r="P266" s="316"/>
    </row>
    <row r="267" spans="1:16" ht="24" x14ac:dyDescent="0.25">
      <c r="A267" s="36">
        <v>6423</v>
      </c>
      <c r="B267" s="56" t="s">
        <v>237</v>
      </c>
      <c r="C267" s="507">
        <f t="shared" si="50"/>
        <v>0</v>
      </c>
      <c r="D267" s="205"/>
      <c r="E267" s="59"/>
      <c r="F267" s="506">
        <f t="shared" si="37"/>
        <v>0</v>
      </c>
      <c r="G267" s="237"/>
      <c r="H267" s="205"/>
      <c r="I267" s="108">
        <f t="shared" si="38"/>
        <v>0</v>
      </c>
      <c r="J267" s="237"/>
      <c r="K267" s="205"/>
      <c r="L267" s="108">
        <f t="shared" si="39"/>
        <v>0</v>
      </c>
      <c r="M267" s="123"/>
      <c r="N267" s="59"/>
      <c r="O267" s="108">
        <f t="shared" si="40"/>
        <v>0</v>
      </c>
      <c r="P267" s="316"/>
    </row>
    <row r="268" spans="1:16" ht="36" x14ac:dyDescent="0.25">
      <c r="A268" s="36">
        <v>6424</v>
      </c>
      <c r="B268" s="56" t="s">
        <v>278</v>
      </c>
      <c r="C268" s="507">
        <f t="shared" si="50"/>
        <v>0</v>
      </c>
      <c r="D268" s="205"/>
      <c r="E268" s="59"/>
      <c r="F268" s="506">
        <f t="shared" si="37"/>
        <v>0</v>
      </c>
      <c r="G268" s="237"/>
      <c r="H268" s="205"/>
      <c r="I268" s="108">
        <f t="shared" si="38"/>
        <v>0</v>
      </c>
      <c r="J268" s="237"/>
      <c r="K268" s="205"/>
      <c r="L268" s="108">
        <f t="shared" si="39"/>
        <v>0</v>
      </c>
      <c r="M268" s="123"/>
      <c r="N268" s="59"/>
      <c r="O268" s="108">
        <f t="shared" si="40"/>
        <v>0</v>
      </c>
      <c r="P268" s="316"/>
    </row>
    <row r="269" spans="1:16" ht="48.75" customHeight="1" x14ac:dyDescent="0.25">
      <c r="A269" s="146">
        <v>7000</v>
      </c>
      <c r="B269" s="146" t="s">
        <v>238</v>
      </c>
      <c r="C269" s="413">
        <f t="shared" si="50"/>
        <v>0</v>
      </c>
      <c r="D269" s="212">
        <f>SUM(D270,D281)</f>
        <v>0</v>
      </c>
      <c r="E269" s="518">
        <f>SUM(E270,E281)</f>
        <v>0</v>
      </c>
      <c r="F269" s="519">
        <f t="shared" si="37"/>
        <v>0</v>
      </c>
      <c r="G269" s="245">
        <f>SUM(G270,G281)</f>
        <v>0</v>
      </c>
      <c r="H269" s="212">
        <f t="shared" ref="H269" si="57">SUM(H270,H281)</f>
        <v>0</v>
      </c>
      <c r="I269" s="259">
        <f t="shared" si="38"/>
        <v>0</v>
      </c>
      <c r="J269" s="245">
        <f>SUM(J270,J281)</f>
        <v>0</v>
      </c>
      <c r="K269" s="212">
        <f t="shared" ref="K269" si="58">SUM(K270,K281)</f>
        <v>0</v>
      </c>
      <c r="L269" s="259">
        <f t="shared" si="39"/>
        <v>0</v>
      </c>
      <c r="M269" s="284">
        <f t="shared" ref="M269:N269" si="59">SUM(M270,M281)</f>
        <v>0</v>
      </c>
      <c r="N269" s="288">
        <f t="shared" si="59"/>
        <v>0</v>
      </c>
      <c r="O269" s="293">
        <f t="shared" si="40"/>
        <v>0</v>
      </c>
      <c r="P269" s="329"/>
    </row>
    <row r="270" spans="1:16" ht="24" x14ac:dyDescent="0.25">
      <c r="A270" s="44">
        <v>7200</v>
      </c>
      <c r="B270" s="102" t="s">
        <v>239</v>
      </c>
      <c r="C270" s="404">
        <f t="shared" si="50"/>
        <v>0</v>
      </c>
      <c r="D270" s="103">
        <f>SUM(D271,D272,D276,D277,D280)</f>
        <v>0</v>
      </c>
      <c r="E270" s="48">
        <f>SUM(E271,E272,E276,E277,E280)</f>
        <v>0</v>
      </c>
      <c r="F270" s="503">
        <f t="shared" si="37"/>
        <v>0</v>
      </c>
      <c r="G270" s="235">
        <f>SUM(G271,G272,G276,G277,G280)</f>
        <v>0</v>
      </c>
      <c r="H270" s="103">
        <f t="shared" ref="H270" si="60">SUM(H271,H272,H276,H277,H280)</f>
        <v>0</v>
      </c>
      <c r="I270" s="113">
        <f t="shared" si="38"/>
        <v>0</v>
      </c>
      <c r="J270" s="235">
        <f>SUM(J271,J272,J276,J277,J280)</f>
        <v>0</v>
      </c>
      <c r="K270" s="103">
        <f t="shared" ref="K270" si="61">SUM(K271,K272,K276,K277,K280)</f>
        <v>0</v>
      </c>
      <c r="L270" s="113">
        <f t="shared" si="39"/>
        <v>0</v>
      </c>
      <c r="M270" s="138">
        <f t="shared" ref="M270:N270" si="62">SUM(M271,M272,M276,M277,M280)</f>
        <v>0</v>
      </c>
      <c r="N270" s="128">
        <f t="shared" si="62"/>
        <v>0</v>
      </c>
      <c r="O270" s="154">
        <f t="shared" si="40"/>
        <v>0</v>
      </c>
      <c r="P270" s="325"/>
    </row>
    <row r="271" spans="1:16" ht="24" x14ac:dyDescent="0.25">
      <c r="A271" s="114">
        <v>7210</v>
      </c>
      <c r="B271" s="50" t="s">
        <v>240</v>
      </c>
      <c r="C271" s="409">
        <f t="shared" si="50"/>
        <v>0</v>
      </c>
      <c r="D271" s="204"/>
      <c r="E271" s="53"/>
      <c r="F271" s="505">
        <f t="shared" si="37"/>
        <v>0</v>
      </c>
      <c r="G271" s="236"/>
      <c r="H271" s="204"/>
      <c r="I271" s="107">
        <f t="shared" si="38"/>
        <v>0</v>
      </c>
      <c r="J271" s="236"/>
      <c r="K271" s="204"/>
      <c r="L271" s="107">
        <f t="shared" si="39"/>
        <v>0</v>
      </c>
      <c r="M271" s="268"/>
      <c r="N271" s="53"/>
      <c r="O271" s="107">
        <f t="shared" si="40"/>
        <v>0</v>
      </c>
      <c r="P271" s="315"/>
    </row>
    <row r="272" spans="1:16" s="148" customFormat="1" ht="36" x14ac:dyDescent="0.25">
      <c r="A272" s="109">
        <v>7220</v>
      </c>
      <c r="B272" s="56" t="s">
        <v>241</v>
      </c>
      <c r="C272" s="334">
        <f t="shared" si="50"/>
        <v>0</v>
      </c>
      <c r="D272" s="116">
        <f>SUM(D273:D275)</f>
        <v>0</v>
      </c>
      <c r="E272" s="40">
        <f>SUM(E273:E275)</f>
        <v>0</v>
      </c>
      <c r="F272" s="507">
        <f t="shared" si="37"/>
        <v>0</v>
      </c>
      <c r="G272" s="238">
        <f>SUM(G273:G275)</f>
        <v>0</v>
      </c>
      <c r="H272" s="116">
        <f>SUM(H273:H275)</f>
        <v>0</v>
      </c>
      <c r="I272" s="110">
        <f t="shared" si="38"/>
        <v>0</v>
      </c>
      <c r="J272" s="238">
        <f>SUM(J273:J275)</f>
        <v>0</v>
      </c>
      <c r="K272" s="116">
        <f>SUM(K273:K275)</f>
        <v>0</v>
      </c>
      <c r="L272" s="110">
        <f t="shared" si="39"/>
        <v>0</v>
      </c>
      <c r="M272" s="133">
        <f>SUM(M273:M275)</f>
        <v>0</v>
      </c>
      <c r="N272" s="40">
        <f>SUM(N273:N275)</f>
        <v>0</v>
      </c>
      <c r="O272" s="110">
        <f t="shared" si="40"/>
        <v>0</v>
      </c>
      <c r="P272" s="316"/>
    </row>
    <row r="273" spans="1:16" s="148" customFormat="1" ht="36" x14ac:dyDescent="0.25">
      <c r="A273" s="36">
        <v>7221</v>
      </c>
      <c r="B273" s="56" t="s">
        <v>242</v>
      </c>
      <c r="C273" s="334">
        <f t="shared" si="50"/>
        <v>0</v>
      </c>
      <c r="D273" s="205"/>
      <c r="E273" s="59"/>
      <c r="F273" s="506">
        <f t="shared" si="37"/>
        <v>0</v>
      </c>
      <c r="G273" s="237"/>
      <c r="H273" s="205"/>
      <c r="I273" s="108">
        <f t="shared" si="38"/>
        <v>0</v>
      </c>
      <c r="J273" s="237"/>
      <c r="K273" s="205"/>
      <c r="L273" s="108">
        <f t="shared" si="39"/>
        <v>0</v>
      </c>
      <c r="M273" s="123"/>
      <c r="N273" s="59"/>
      <c r="O273" s="108">
        <f t="shared" si="40"/>
        <v>0</v>
      </c>
      <c r="P273" s="316"/>
    </row>
    <row r="274" spans="1:16" s="148" customFormat="1" ht="36" x14ac:dyDescent="0.25">
      <c r="A274" s="36">
        <v>7222</v>
      </c>
      <c r="B274" s="56" t="s">
        <v>243</v>
      </c>
      <c r="C274" s="334">
        <f t="shared" si="50"/>
        <v>0</v>
      </c>
      <c r="D274" s="205"/>
      <c r="E274" s="59"/>
      <c r="F274" s="506">
        <f t="shared" si="37"/>
        <v>0</v>
      </c>
      <c r="G274" s="237"/>
      <c r="H274" s="205"/>
      <c r="I274" s="108">
        <f t="shared" si="38"/>
        <v>0</v>
      </c>
      <c r="J274" s="237"/>
      <c r="K274" s="205"/>
      <c r="L274" s="108">
        <f t="shared" si="39"/>
        <v>0</v>
      </c>
      <c r="M274" s="123"/>
      <c r="N274" s="59"/>
      <c r="O274" s="108">
        <f t="shared" si="40"/>
        <v>0</v>
      </c>
      <c r="P274" s="316"/>
    </row>
    <row r="275" spans="1:16" s="148" customFormat="1" ht="36" x14ac:dyDescent="0.25">
      <c r="A275" s="31">
        <v>7223</v>
      </c>
      <c r="B275" s="50" t="s">
        <v>279</v>
      </c>
      <c r="C275" s="334">
        <f t="shared" si="50"/>
        <v>0</v>
      </c>
      <c r="D275" s="204"/>
      <c r="E275" s="53"/>
      <c r="F275" s="505">
        <f t="shared" si="37"/>
        <v>0</v>
      </c>
      <c r="G275" s="236"/>
      <c r="H275" s="204"/>
      <c r="I275" s="107">
        <f t="shared" si="38"/>
        <v>0</v>
      </c>
      <c r="J275" s="236"/>
      <c r="K275" s="204"/>
      <c r="L275" s="107">
        <f t="shared" si="39"/>
        <v>0</v>
      </c>
      <c r="M275" s="268"/>
      <c r="N275" s="53"/>
      <c r="O275" s="107">
        <f t="shared" si="40"/>
        <v>0</v>
      </c>
      <c r="P275" s="315"/>
    </row>
    <row r="276" spans="1:16" ht="24" x14ac:dyDescent="0.25">
      <c r="A276" s="109">
        <v>7230</v>
      </c>
      <c r="B276" s="56" t="s">
        <v>244</v>
      </c>
      <c r="C276" s="334">
        <f t="shared" si="50"/>
        <v>0</v>
      </c>
      <c r="D276" s="205"/>
      <c r="E276" s="59"/>
      <c r="F276" s="506">
        <f t="shared" si="37"/>
        <v>0</v>
      </c>
      <c r="G276" s="237"/>
      <c r="H276" s="205"/>
      <c r="I276" s="108">
        <f t="shared" si="38"/>
        <v>0</v>
      </c>
      <c r="J276" s="237"/>
      <c r="K276" s="205"/>
      <c r="L276" s="108">
        <f t="shared" si="39"/>
        <v>0</v>
      </c>
      <c r="M276" s="123"/>
      <c r="N276" s="59"/>
      <c r="O276" s="108">
        <f t="shared" si="40"/>
        <v>0</v>
      </c>
      <c r="P276" s="316"/>
    </row>
    <row r="277" spans="1:16" ht="24" x14ac:dyDescent="0.25">
      <c r="A277" s="109">
        <v>7240</v>
      </c>
      <c r="B277" s="56" t="s">
        <v>245</v>
      </c>
      <c r="C277" s="334">
        <f t="shared" si="50"/>
        <v>0</v>
      </c>
      <c r="D277" s="116">
        <f>SUM(D278:D279)</f>
        <v>0</v>
      </c>
      <c r="E277" s="40">
        <f>SUM(E278:E279)</f>
        <v>0</v>
      </c>
      <c r="F277" s="507">
        <f t="shared" si="37"/>
        <v>0</v>
      </c>
      <c r="G277" s="238">
        <f>SUM(G278:G279)</f>
        <v>0</v>
      </c>
      <c r="H277" s="116">
        <f>SUM(H278:H279)</f>
        <v>0</v>
      </c>
      <c r="I277" s="110">
        <f t="shared" si="38"/>
        <v>0</v>
      </c>
      <c r="J277" s="238">
        <f>SUM(J278:J279)</f>
        <v>0</v>
      </c>
      <c r="K277" s="116">
        <f>SUM(K278:K279)</f>
        <v>0</v>
      </c>
      <c r="L277" s="110">
        <f t="shared" si="39"/>
        <v>0</v>
      </c>
      <c r="M277" s="133">
        <f>SUM(M278:M279)</f>
        <v>0</v>
      </c>
      <c r="N277" s="40">
        <f>SUM(N278:N279)</f>
        <v>0</v>
      </c>
      <c r="O277" s="110">
        <f>SUM(O278:O279)</f>
        <v>0</v>
      </c>
      <c r="P277" s="316"/>
    </row>
    <row r="278" spans="1:16" ht="48" x14ac:dyDescent="0.25">
      <c r="A278" s="36">
        <v>7245</v>
      </c>
      <c r="B278" s="56" t="s">
        <v>246</v>
      </c>
      <c r="C278" s="334">
        <f t="shared" si="50"/>
        <v>0</v>
      </c>
      <c r="D278" s="205"/>
      <c r="E278" s="59"/>
      <c r="F278" s="506">
        <f t="shared" si="37"/>
        <v>0</v>
      </c>
      <c r="G278" s="237"/>
      <c r="H278" s="205"/>
      <c r="I278" s="108">
        <f t="shared" si="38"/>
        <v>0</v>
      </c>
      <c r="J278" s="237"/>
      <c r="K278" s="205"/>
      <c r="L278" s="108">
        <f t="shared" si="39"/>
        <v>0</v>
      </c>
      <c r="M278" s="123"/>
      <c r="N278" s="59"/>
      <c r="O278" s="108">
        <f t="shared" ref="O278:O281" si="63">M278+N278</f>
        <v>0</v>
      </c>
      <c r="P278" s="316"/>
    </row>
    <row r="279" spans="1:16" ht="94.5" customHeight="1" x14ac:dyDescent="0.25">
      <c r="A279" s="36">
        <v>7246</v>
      </c>
      <c r="B279" s="56" t="s">
        <v>247</v>
      </c>
      <c r="C279" s="334">
        <f t="shared" si="50"/>
        <v>0</v>
      </c>
      <c r="D279" s="205"/>
      <c r="E279" s="59"/>
      <c r="F279" s="506">
        <f t="shared" si="37"/>
        <v>0</v>
      </c>
      <c r="G279" s="237"/>
      <c r="H279" s="205"/>
      <c r="I279" s="108">
        <f t="shared" si="38"/>
        <v>0</v>
      </c>
      <c r="J279" s="237"/>
      <c r="K279" s="205"/>
      <c r="L279" s="108">
        <f t="shared" si="39"/>
        <v>0</v>
      </c>
      <c r="M279" s="123"/>
      <c r="N279" s="59"/>
      <c r="O279" s="108">
        <f t="shared" si="63"/>
        <v>0</v>
      </c>
      <c r="P279" s="316"/>
    </row>
    <row r="280" spans="1:16" ht="24" x14ac:dyDescent="0.25">
      <c r="A280" s="109">
        <v>7260</v>
      </c>
      <c r="B280" s="56" t="s">
        <v>248</v>
      </c>
      <c r="C280" s="334">
        <f t="shared" si="50"/>
        <v>0</v>
      </c>
      <c r="D280" s="204"/>
      <c r="E280" s="53"/>
      <c r="F280" s="505">
        <f t="shared" si="37"/>
        <v>0</v>
      </c>
      <c r="G280" s="236"/>
      <c r="H280" s="204"/>
      <c r="I280" s="107">
        <f t="shared" si="38"/>
        <v>0</v>
      </c>
      <c r="J280" s="236"/>
      <c r="K280" s="204"/>
      <c r="L280" s="107">
        <f t="shared" si="39"/>
        <v>0</v>
      </c>
      <c r="M280" s="268"/>
      <c r="N280" s="53"/>
      <c r="O280" s="107">
        <f t="shared" si="63"/>
        <v>0</v>
      </c>
      <c r="P280" s="315"/>
    </row>
    <row r="281" spans="1:16" x14ac:dyDescent="0.25">
      <c r="A281" s="44">
        <v>7700</v>
      </c>
      <c r="B281" s="102" t="s">
        <v>249</v>
      </c>
      <c r="C281" s="335">
        <f t="shared" si="50"/>
        <v>0</v>
      </c>
      <c r="D281" s="211">
        <f>D282</f>
        <v>0</v>
      </c>
      <c r="E281" s="61">
        <f>SUM(E282)</f>
        <v>0</v>
      </c>
      <c r="F281" s="520">
        <f t="shared" si="37"/>
        <v>0</v>
      </c>
      <c r="G281" s="244">
        <f>G282</f>
        <v>0</v>
      </c>
      <c r="H281" s="211">
        <f>SUM(H282)</f>
        <v>0</v>
      </c>
      <c r="I281" s="258">
        <f t="shared" si="38"/>
        <v>0</v>
      </c>
      <c r="J281" s="244">
        <f>J282</f>
        <v>0</v>
      </c>
      <c r="K281" s="211">
        <f>SUM(K282)</f>
        <v>0</v>
      </c>
      <c r="L281" s="258">
        <f t="shared" si="39"/>
        <v>0</v>
      </c>
      <c r="M281" s="135">
        <f>SUM(M282)</f>
        <v>0</v>
      </c>
      <c r="N281" s="61">
        <f>SUM(N282)</f>
        <v>0</v>
      </c>
      <c r="O281" s="258">
        <f t="shared" si="63"/>
        <v>0</v>
      </c>
      <c r="P281" s="326"/>
    </row>
    <row r="282" spans="1:16" x14ac:dyDescent="0.25">
      <c r="A282" s="62">
        <v>7720</v>
      </c>
      <c r="B282" s="63" t="s">
        <v>250</v>
      </c>
      <c r="C282" s="340">
        <f t="shared" si="50"/>
        <v>0</v>
      </c>
      <c r="D282" s="214"/>
      <c r="E282" s="65"/>
      <c r="F282" s="521">
        <f t="shared" si="37"/>
        <v>0</v>
      </c>
      <c r="G282" s="248"/>
      <c r="H282" s="214"/>
      <c r="I282" s="163">
        <f t="shared" si="38"/>
        <v>0</v>
      </c>
      <c r="J282" s="248"/>
      <c r="K282" s="214"/>
      <c r="L282" s="163">
        <f>J282+K282</f>
        <v>0</v>
      </c>
      <c r="M282" s="269"/>
      <c r="N282" s="65"/>
      <c r="O282" s="163">
        <f>M282+N282</f>
        <v>0</v>
      </c>
      <c r="P282" s="319"/>
    </row>
    <row r="283" spans="1:16" x14ac:dyDescent="0.25">
      <c r="A283" s="162"/>
      <c r="B283" s="75" t="s">
        <v>281</v>
      </c>
      <c r="C283" s="409">
        <f t="shared" si="50"/>
        <v>0</v>
      </c>
      <c r="D283" s="203">
        <f>SUM(D284:D285)</f>
        <v>0</v>
      </c>
      <c r="E283" s="105">
        <f>SUM(E284:E285)</f>
        <v>0</v>
      </c>
      <c r="F283" s="504">
        <f t="shared" si="37"/>
        <v>0</v>
      </c>
      <c r="G283" s="129">
        <f>SUM(G284:G285)</f>
        <v>0</v>
      </c>
      <c r="H283" s="203">
        <f>SUM(H284:H285)</f>
        <v>0</v>
      </c>
      <c r="I283" s="106">
        <f t="shared" si="38"/>
        <v>0</v>
      </c>
      <c r="J283" s="129">
        <f>SUM(J284:J285)</f>
        <v>0</v>
      </c>
      <c r="K283" s="203">
        <f>SUM(K284:K285)</f>
        <v>0</v>
      </c>
      <c r="L283" s="106">
        <f t="shared" si="39"/>
        <v>0</v>
      </c>
      <c r="M283" s="134">
        <f>SUM(M284:M285)</f>
        <v>0</v>
      </c>
      <c r="N283" s="105">
        <f>SUM(N284:N285)</f>
        <v>0</v>
      </c>
      <c r="O283" s="106">
        <f t="shared" ref="O283:O286" si="64">M283+N283</f>
        <v>0</v>
      </c>
      <c r="P283" s="320"/>
    </row>
    <row r="284" spans="1:16" x14ac:dyDescent="0.25">
      <c r="A284" s="145" t="s">
        <v>284</v>
      </c>
      <c r="B284" s="36" t="s">
        <v>282</v>
      </c>
      <c r="C284" s="334">
        <f t="shared" si="50"/>
        <v>0</v>
      </c>
      <c r="D284" s="205"/>
      <c r="E284" s="59"/>
      <c r="F284" s="506">
        <f t="shared" si="37"/>
        <v>0</v>
      </c>
      <c r="G284" s="237"/>
      <c r="H284" s="205"/>
      <c r="I284" s="108">
        <f t="shared" si="38"/>
        <v>0</v>
      </c>
      <c r="J284" s="237"/>
      <c r="K284" s="205"/>
      <c r="L284" s="108">
        <f t="shared" si="39"/>
        <v>0</v>
      </c>
      <c r="M284" s="123"/>
      <c r="N284" s="59"/>
      <c r="O284" s="108">
        <f t="shared" si="64"/>
        <v>0</v>
      </c>
      <c r="P284" s="316"/>
    </row>
    <row r="285" spans="1:16" ht="24" x14ac:dyDescent="0.25">
      <c r="A285" s="145" t="s">
        <v>285</v>
      </c>
      <c r="B285" s="150" t="s">
        <v>283</v>
      </c>
      <c r="C285" s="409">
        <f t="shared" si="50"/>
        <v>0</v>
      </c>
      <c r="D285" s="204"/>
      <c r="E285" s="53"/>
      <c r="F285" s="505">
        <f t="shared" si="37"/>
        <v>0</v>
      </c>
      <c r="G285" s="236"/>
      <c r="H285" s="204"/>
      <c r="I285" s="107">
        <f t="shared" si="38"/>
        <v>0</v>
      </c>
      <c r="J285" s="236"/>
      <c r="K285" s="204"/>
      <c r="L285" s="107">
        <f t="shared" si="39"/>
        <v>0</v>
      </c>
      <c r="M285" s="268"/>
      <c r="N285" s="53"/>
      <c r="O285" s="107">
        <f t="shared" si="64"/>
        <v>0</v>
      </c>
      <c r="P285" s="315"/>
    </row>
    <row r="286" spans="1:16" x14ac:dyDescent="0.25">
      <c r="A286" s="151"/>
      <c r="B286" s="152" t="s">
        <v>251</v>
      </c>
      <c r="C286" s="260">
        <f>SUM(C283,C269,C231,C196,C188,C174,C76,C54)</f>
        <v>0</v>
      </c>
      <c r="D286" s="153">
        <f>SUM(D283,D269,D231,D196,D188,D174,D76,D54)</f>
        <v>0</v>
      </c>
      <c r="E286" s="524">
        <f>SUM(E283,E269,E231,E196,E188,E174,E76,E54)</f>
        <v>0</v>
      </c>
      <c r="F286" s="525">
        <f t="shared" si="37"/>
        <v>0</v>
      </c>
      <c r="G286" s="246">
        <f>SUM(G283,G269,G231,G196,G188,G174,G76,G54)</f>
        <v>0</v>
      </c>
      <c r="H286" s="153">
        <f>SUM(H283,H269,H231,H196,H188,H174,H76,H54)</f>
        <v>0</v>
      </c>
      <c r="I286" s="260">
        <f t="shared" si="38"/>
        <v>0</v>
      </c>
      <c r="J286" s="246">
        <f>SUM(J283,J269,J231,J196,J188,J174,J76,J54)</f>
        <v>0</v>
      </c>
      <c r="K286" s="153">
        <f>SUM(K283,K269,K231,K196,K188,K174,K76,K54)</f>
        <v>0</v>
      </c>
      <c r="L286" s="260">
        <f t="shared" si="39"/>
        <v>0</v>
      </c>
      <c r="M286" s="138">
        <f>SUM(M283,M269,M231,M196,M188,M174,M76,M54)</f>
        <v>0</v>
      </c>
      <c r="N286" s="128">
        <f>SUM(N283,N269,N231,N196,N188,N174,N76,N54)</f>
        <v>0</v>
      </c>
      <c r="O286" s="154">
        <f t="shared" si="64"/>
        <v>0</v>
      </c>
      <c r="P286" s="325"/>
    </row>
    <row r="287" spans="1:16" ht="3" customHeight="1" x14ac:dyDescent="0.25">
      <c r="A287" s="151"/>
      <c r="B287" s="151"/>
      <c r="C287" s="412"/>
      <c r="D287" s="210"/>
      <c r="E287" s="128"/>
      <c r="F287" s="514"/>
      <c r="G287" s="243"/>
      <c r="H287" s="210"/>
      <c r="I287" s="154"/>
      <c r="J287" s="243"/>
      <c r="K287" s="210"/>
      <c r="L287" s="154"/>
      <c r="M287" s="138"/>
      <c r="N287" s="128"/>
      <c r="O287" s="154"/>
      <c r="P287" s="330"/>
    </row>
    <row r="288" spans="1:16" s="19" customFormat="1" x14ac:dyDescent="0.25">
      <c r="A288" s="913" t="s">
        <v>252</v>
      </c>
      <c r="B288" s="914"/>
      <c r="C288" s="160">
        <f t="shared" ref="C288" si="65">F288+I288+L288+O288</f>
        <v>0</v>
      </c>
      <c r="D288" s="213">
        <f>SUM(D26,D27,D43)-D52</f>
        <v>0</v>
      </c>
      <c r="E288" s="156">
        <f>SUM(E26,E27,E43)-E52</f>
        <v>0</v>
      </c>
      <c r="F288" s="527">
        <f>D288+E288</f>
        <v>0</v>
      </c>
      <c r="G288" s="247">
        <f>SUM(G26,G27,G43)-G52</f>
        <v>0</v>
      </c>
      <c r="H288" s="213">
        <f>SUM(H26,H27,H43)-H52</f>
        <v>0</v>
      </c>
      <c r="I288" s="160">
        <f>G288+H288</f>
        <v>0</v>
      </c>
      <c r="J288" s="247">
        <f>(J28+J44)-J52</f>
        <v>0</v>
      </c>
      <c r="K288" s="213">
        <f>(K28+K44)-K52</f>
        <v>0</v>
      </c>
      <c r="L288" s="160">
        <f>J288+K288</f>
        <v>0</v>
      </c>
      <c r="M288" s="155">
        <f>M46-M52</f>
        <v>0</v>
      </c>
      <c r="N288" s="156">
        <f>N46-N52</f>
        <v>0</v>
      </c>
      <c r="O288" s="160">
        <f>M288+N288</f>
        <v>0</v>
      </c>
      <c r="P288" s="331"/>
    </row>
    <row r="289" spans="1:16" ht="3" customHeight="1" x14ac:dyDescent="0.25">
      <c r="A289" s="157"/>
      <c r="B289" s="157"/>
      <c r="C289" s="412"/>
      <c r="D289" s="210"/>
      <c r="E289" s="128"/>
      <c r="F289" s="514"/>
      <c r="G289" s="243"/>
      <c r="H289" s="210"/>
      <c r="I289" s="154"/>
      <c r="J289" s="243"/>
      <c r="K289" s="210"/>
      <c r="L289" s="154"/>
      <c r="M289" s="138"/>
      <c r="N289" s="128"/>
      <c r="O289" s="154"/>
      <c r="P289" s="330"/>
    </row>
    <row r="290" spans="1:16" s="19" customFormat="1" x14ac:dyDescent="0.25">
      <c r="A290" s="913" t="s">
        <v>253</v>
      </c>
      <c r="B290" s="914"/>
      <c r="C290" s="527">
        <f>SUM(C291,C293)-C301+C303</f>
        <v>0</v>
      </c>
      <c r="D290" s="213">
        <f t="shared" ref="D290:E290" si="66">SUM(D291,D293)-D301+D303</f>
        <v>0</v>
      </c>
      <c r="E290" s="156">
        <f t="shared" si="66"/>
        <v>0</v>
      </c>
      <c r="F290" s="527">
        <f>D290+E290</f>
        <v>0</v>
      </c>
      <c r="G290" s="247">
        <f t="shared" ref="G290:H290" si="67">SUM(G291,G293)-G301+G303</f>
        <v>0</v>
      </c>
      <c r="H290" s="213">
        <f t="shared" si="67"/>
        <v>0</v>
      </c>
      <c r="I290" s="160">
        <f>G290+H290</f>
        <v>0</v>
      </c>
      <c r="J290" s="247">
        <f t="shared" ref="J290:K290" si="68">SUM(J291,J293)-J301+J303</f>
        <v>0</v>
      </c>
      <c r="K290" s="213">
        <f t="shared" si="68"/>
        <v>0</v>
      </c>
      <c r="L290" s="160">
        <f>J290+K290</f>
        <v>0</v>
      </c>
      <c r="M290" s="155">
        <f t="shared" ref="M290:N290" si="69">SUM(M291,M293)-M301+M303</f>
        <v>0</v>
      </c>
      <c r="N290" s="156">
        <f t="shared" si="69"/>
        <v>0</v>
      </c>
      <c r="O290" s="160">
        <f>M290+N290</f>
        <v>0</v>
      </c>
      <c r="P290" s="331"/>
    </row>
    <row r="291" spans="1:16" s="19" customFormat="1" x14ac:dyDescent="0.25">
      <c r="A291" s="159" t="s">
        <v>254</v>
      </c>
      <c r="B291" s="159" t="s">
        <v>255</v>
      </c>
      <c r="C291" s="527">
        <f>C23-C283</f>
        <v>35051</v>
      </c>
      <c r="D291" s="213">
        <f>D23-D283</f>
        <v>0</v>
      </c>
      <c r="E291" s="156">
        <f>E23-E283</f>
        <v>35051</v>
      </c>
      <c r="F291" s="527">
        <f>D291+E291</f>
        <v>35051</v>
      </c>
      <c r="G291" s="247">
        <f>G23-G283</f>
        <v>0</v>
      </c>
      <c r="H291" s="213">
        <f>H23-H283</f>
        <v>0</v>
      </c>
      <c r="I291" s="160">
        <f>G291+H291</f>
        <v>0</v>
      </c>
      <c r="J291" s="247">
        <f>J23-J283</f>
        <v>0</v>
      </c>
      <c r="K291" s="213">
        <f>K23-K283</f>
        <v>0</v>
      </c>
      <c r="L291" s="160">
        <f>J291+K291</f>
        <v>0</v>
      </c>
      <c r="M291" s="155">
        <f>M23-M283</f>
        <v>0</v>
      </c>
      <c r="N291" s="156">
        <f>N23-N283</f>
        <v>0</v>
      </c>
      <c r="O291" s="160">
        <f>M291+N291</f>
        <v>0</v>
      </c>
      <c r="P291" s="331"/>
    </row>
    <row r="292" spans="1:16" ht="3" customHeight="1" x14ac:dyDescent="0.25">
      <c r="A292" s="151"/>
      <c r="B292" s="151"/>
      <c r="C292" s="412"/>
      <c r="D292" s="210"/>
      <c r="E292" s="128"/>
      <c r="F292" s="514"/>
      <c r="G292" s="243"/>
      <c r="H292" s="210"/>
      <c r="I292" s="154"/>
      <c r="J292" s="243"/>
      <c r="K292" s="210"/>
      <c r="L292" s="154"/>
      <c r="M292" s="138"/>
      <c r="N292" s="128"/>
      <c r="O292" s="154"/>
      <c r="P292" s="330"/>
    </row>
    <row r="293" spans="1:16" s="19" customFormat="1" x14ac:dyDescent="0.25">
      <c r="A293" s="161" t="s">
        <v>256</v>
      </c>
      <c r="B293" s="161" t="s">
        <v>257</v>
      </c>
      <c r="C293" s="527">
        <f>SUM(C294,C296,C298)-SUM(C295,C297,C299)</f>
        <v>0</v>
      </c>
      <c r="D293" s="213">
        <f t="shared" ref="D293:E293" si="70">SUM(D294,D296,D298)-SUM(D295,D297,D299)</f>
        <v>0</v>
      </c>
      <c r="E293" s="156">
        <f t="shared" si="70"/>
        <v>0</v>
      </c>
      <c r="F293" s="527">
        <f>D293+E293</f>
        <v>0</v>
      </c>
      <c r="G293" s="247">
        <f t="shared" ref="G293:H293" si="71">SUM(G294,G296,G298)-SUM(G295,G297,G299)</f>
        <v>0</v>
      </c>
      <c r="H293" s="213">
        <f t="shared" si="71"/>
        <v>0</v>
      </c>
      <c r="I293" s="160">
        <f>G293+H293</f>
        <v>0</v>
      </c>
      <c r="J293" s="247">
        <f t="shared" ref="J293:K293" si="72">SUM(J294,J296,J298)-SUM(J295,J297,J299)</f>
        <v>0</v>
      </c>
      <c r="K293" s="213">
        <f t="shared" si="72"/>
        <v>0</v>
      </c>
      <c r="L293" s="160">
        <f>J293+K293</f>
        <v>0</v>
      </c>
      <c r="M293" s="155">
        <f t="shared" ref="M293:N293" si="73">SUM(M294,M296,M298)-SUM(M295,M297,M299)</f>
        <v>0</v>
      </c>
      <c r="N293" s="156">
        <f t="shared" si="73"/>
        <v>0</v>
      </c>
      <c r="O293" s="160">
        <f>M293+N293</f>
        <v>0</v>
      </c>
      <c r="P293" s="331"/>
    </row>
    <row r="294" spans="1:16" x14ac:dyDescent="0.25">
      <c r="A294" s="162" t="s">
        <v>258</v>
      </c>
      <c r="B294" s="79" t="s">
        <v>259</v>
      </c>
      <c r="C294" s="340">
        <f t="shared" ref="C294:C303" si="74">F294+I294+L294+O294</f>
        <v>0</v>
      </c>
      <c r="D294" s="214"/>
      <c r="E294" s="65"/>
      <c r="F294" s="521">
        <f>D294+E294</f>
        <v>0</v>
      </c>
      <c r="G294" s="248"/>
      <c r="H294" s="214"/>
      <c r="I294" s="163">
        <f>G294+H294</f>
        <v>0</v>
      </c>
      <c r="J294" s="248"/>
      <c r="K294" s="214"/>
      <c r="L294" s="163">
        <f>J294+K294</f>
        <v>0</v>
      </c>
      <c r="M294" s="269"/>
      <c r="N294" s="65"/>
      <c r="O294" s="163">
        <f>M294+N294</f>
        <v>0</v>
      </c>
      <c r="P294" s="319"/>
    </row>
    <row r="295" spans="1:16" ht="24" x14ac:dyDescent="0.25">
      <c r="A295" s="145" t="s">
        <v>260</v>
      </c>
      <c r="B295" s="35" t="s">
        <v>261</v>
      </c>
      <c r="C295" s="334">
        <f t="shared" si="74"/>
        <v>0</v>
      </c>
      <c r="D295" s="205"/>
      <c r="E295" s="59"/>
      <c r="F295" s="506">
        <f>D295+E295</f>
        <v>0</v>
      </c>
      <c r="G295" s="237"/>
      <c r="H295" s="205"/>
      <c r="I295" s="108">
        <f>G295+H295</f>
        <v>0</v>
      </c>
      <c r="J295" s="237"/>
      <c r="K295" s="205"/>
      <c r="L295" s="108">
        <f>J295+K295</f>
        <v>0</v>
      </c>
      <c r="M295" s="123"/>
      <c r="N295" s="59"/>
      <c r="O295" s="108">
        <f>M295+N295</f>
        <v>0</v>
      </c>
      <c r="P295" s="316"/>
    </row>
    <row r="296" spans="1:16" x14ac:dyDescent="0.25">
      <c r="A296" s="145" t="s">
        <v>262</v>
      </c>
      <c r="B296" s="35" t="s">
        <v>263</v>
      </c>
      <c r="C296" s="334">
        <f t="shared" si="74"/>
        <v>0</v>
      </c>
      <c r="D296" s="205"/>
      <c r="E296" s="59"/>
      <c r="F296" s="506">
        <f>D296+E296</f>
        <v>0</v>
      </c>
      <c r="G296" s="237"/>
      <c r="H296" s="205"/>
      <c r="I296" s="108">
        <f t="shared" ref="I296:I303" si="75">G296+H296</f>
        <v>0</v>
      </c>
      <c r="J296" s="237"/>
      <c r="K296" s="205"/>
      <c r="L296" s="108">
        <f t="shared" ref="L296:L303" si="76">J296+K296</f>
        <v>0</v>
      </c>
      <c r="M296" s="123"/>
      <c r="N296" s="59"/>
      <c r="O296" s="108">
        <f t="shared" ref="O296:O303" si="77">M296+N296</f>
        <v>0</v>
      </c>
      <c r="P296" s="316"/>
    </row>
    <row r="297" spans="1:16" ht="24" x14ac:dyDescent="0.25">
      <c r="A297" s="145" t="s">
        <v>264</v>
      </c>
      <c r="B297" s="35" t="s">
        <v>265</v>
      </c>
      <c r="C297" s="334">
        <f t="shared" si="74"/>
        <v>0</v>
      </c>
      <c r="D297" s="205"/>
      <c r="E297" s="59"/>
      <c r="F297" s="506">
        <f t="shared" ref="F297:F303" si="78">D297+E297</f>
        <v>0</v>
      </c>
      <c r="G297" s="237"/>
      <c r="H297" s="205"/>
      <c r="I297" s="108">
        <f t="shared" si="75"/>
        <v>0</v>
      </c>
      <c r="J297" s="237"/>
      <c r="K297" s="205"/>
      <c r="L297" s="108">
        <f t="shared" si="76"/>
        <v>0</v>
      </c>
      <c r="M297" s="123"/>
      <c r="N297" s="59"/>
      <c r="O297" s="108">
        <f t="shared" si="77"/>
        <v>0</v>
      </c>
      <c r="P297" s="316"/>
    </row>
    <row r="298" spans="1:16" x14ac:dyDescent="0.25">
      <c r="A298" s="145" t="s">
        <v>266</v>
      </c>
      <c r="B298" s="35" t="s">
        <v>267</v>
      </c>
      <c r="C298" s="334">
        <f t="shared" si="74"/>
        <v>0</v>
      </c>
      <c r="D298" s="205"/>
      <c r="E298" s="59"/>
      <c r="F298" s="506">
        <f t="shared" si="78"/>
        <v>0</v>
      </c>
      <c r="G298" s="237"/>
      <c r="H298" s="205"/>
      <c r="I298" s="108">
        <f t="shared" si="75"/>
        <v>0</v>
      </c>
      <c r="J298" s="237"/>
      <c r="K298" s="205"/>
      <c r="L298" s="108">
        <f t="shared" si="76"/>
        <v>0</v>
      </c>
      <c r="M298" s="123"/>
      <c r="N298" s="59"/>
      <c r="O298" s="108">
        <f t="shared" si="77"/>
        <v>0</v>
      </c>
      <c r="P298" s="316"/>
    </row>
    <row r="299" spans="1:16" ht="24" x14ac:dyDescent="0.25">
      <c r="A299" s="164" t="s">
        <v>268</v>
      </c>
      <c r="B299" s="165" t="s">
        <v>269</v>
      </c>
      <c r="C299" s="512">
        <f t="shared" si="74"/>
        <v>0</v>
      </c>
      <c r="D299" s="209"/>
      <c r="E299" s="125"/>
      <c r="F299" s="513">
        <f t="shared" si="78"/>
        <v>0</v>
      </c>
      <c r="G299" s="242"/>
      <c r="H299" s="209"/>
      <c r="I299" s="149">
        <f t="shared" si="75"/>
        <v>0</v>
      </c>
      <c r="J299" s="242"/>
      <c r="K299" s="209"/>
      <c r="L299" s="149">
        <f t="shared" si="76"/>
        <v>0</v>
      </c>
      <c r="M299" s="126"/>
      <c r="N299" s="125"/>
      <c r="O299" s="149">
        <f t="shared" si="77"/>
        <v>0</v>
      </c>
      <c r="P299" s="327"/>
    </row>
    <row r="300" spans="1:16" ht="3" customHeight="1" x14ac:dyDescent="0.25">
      <c r="A300" s="151"/>
      <c r="B300" s="151"/>
      <c r="C300" s="412"/>
      <c r="D300" s="210"/>
      <c r="E300" s="128"/>
      <c r="F300" s="514"/>
      <c r="G300" s="243"/>
      <c r="H300" s="210"/>
      <c r="I300" s="154"/>
      <c r="J300" s="243"/>
      <c r="K300" s="210"/>
      <c r="L300" s="154"/>
      <c r="M300" s="138"/>
      <c r="N300" s="128"/>
      <c r="O300" s="154"/>
      <c r="P300" s="330"/>
    </row>
    <row r="301" spans="1:16" s="19" customFormat="1" x14ac:dyDescent="0.25">
      <c r="A301" s="161" t="s">
        <v>270</v>
      </c>
      <c r="B301" s="161" t="s">
        <v>271</v>
      </c>
      <c r="C301" s="416">
        <f t="shared" si="74"/>
        <v>0</v>
      </c>
      <c r="D301" s="215"/>
      <c r="E301" s="167"/>
      <c r="F301" s="534">
        <f t="shared" si="78"/>
        <v>0</v>
      </c>
      <c r="G301" s="249"/>
      <c r="H301" s="215"/>
      <c r="I301" s="168">
        <f t="shared" si="75"/>
        <v>0</v>
      </c>
      <c r="J301" s="249"/>
      <c r="K301" s="215"/>
      <c r="L301" s="168">
        <f t="shared" si="76"/>
        <v>0</v>
      </c>
      <c r="M301" s="277"/>
      <c r="N301" s="167"/>
      <c r="O301" s="168">
        <f t="shared" si="77"/>
        <v>0</v>
      </c>
      <c r="P301" s="331"/>
    </row>
    <row r="302" spans="1:16" s="19" customFormat="1" ht="3" customHeight="1" x14ac:dyDescent="0.25">
      <c r="A302" s="161"/>
      <c r="B302" s="169"/>
      <c r="C302" s="544"/>
      <c r="D302" s="542"/>
      <c r="E302" s="535"/>
      <c r="F302" s="536"/>
      <c r="G302" s="233"/>
      <c r="H302" s="201"/>
      <c r="I302" s="97"/>
      <c r="J302" s="233"/>
      <c r="K302" s="201"/>
      <c r="L302" s="97"/>
      <c r="M302" s="274"/>
      <c r="N302" s="96"/>
      <c r="O302" s="97"/>
      <c r="P302" s="332"/>
    </row>
    <row r="303" spans="1:16" s="19" customFormat="1" ht="48" x14ac:dyDescent="0.25">
      <c r="A303" s="161" t="s">
        <v>272</v>
      </c>
      <c r="B303" s="171" t="s">
        <v>273</v>
      </c>
      <c r="C303" s="418">
        <f t="shared" si="74"/>
        <v>-35051</v>
      </c>
      <c r="D303" s="543"/>
      <c r="E303" s="537">
        <v>-35051</v>
      </c>
      <c r="F303" s="538">
        <f t="shared" si="78"/>
        <v>-35051</v>
      </c>
      <c r="G303" s="249"/>
      <c r="H303" s="215"/>
      <c r="I303" s="168">
        <f t="shared" si="75"/>
        <v>0</v>
      </c>
      <c r="J303" s="249"/>
      <c r="K303" s="215"/>
      <c r="L303" s="168">
        <f t="shared" si="76"/>
        <v>0</v>
      </c>
      <c r="M303" s="277"/>
      <c r="N303" s="167"/>
      <c r="O303" s="168">
        <f t="shared" si="77"/>
        <v>0</v>
      </c>
      <c r="P303" s="33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</sheetData>
  <sheetProtection algorithmName="SHA-512" hashValue="j6rzloz9O4HBf65xhP3cTMz2waPCgrIENaozc15o25WNv2/nFjRfJV+JcikYWzRx57M4pAJXW0ViriMV3wsHCw==" saltValue="3asp62wWO/rzuKQw3MfOWw==" spinCount="100000" sheet="1" objects="1" scenarios="1" formatCells="0" formatColumns="0" formatRows="0"/>
  <mergeCells count="32">
    <mergeCell ref="A288:B288"/>
    <mergeCell ref="A290:B290"/>
    <mergeCell ref="G18:G19"/>
    <mergeCell ref="H18:H19"/>
    <mergeCell ref="I18:I19"/>
    <mergeCell ref="C15:P15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M18:M19"/>
    <mergeCell ref="N18:N19"/>
    <mergeCell ref="O18:O19"/>
    <mergeCell ref="J18:J19"/>
    <mergeCell ref="K18:K19"/>
    <mergeCell ref="L18:L19"/>
    <mergeCell ref="C14:P14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 differentFirst="1">
    <oddHeader xml:space="preserve">&amp;C                               </oddHeader>
    <oddFooter xml:space="preserve">&amp;R&amp;"Times New Roman,Regular"&amp;8&amp;P (&amp;N)
</oddFooter>
    <firstHeader>&amp;R&amp;"Times New Roman,Regular"&amp;9 58.pielikums Jūrmalas pilsētas domes  2015.gada 5.marta saistošajiem noteikumiem Nr.13
(protokols   Nr.6, 11.punkts),    
Tāme Nr.05.2.5.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22"/>
  <sheetViews>
    <sheetView tabSelected="1" view="pageLayout" zoomScaleNormal="90" workbookViewId="0">
      <selection activeCell="T15" sqref="T15"/>
    </sheetView>
  </sheetViews>
  <sheetFormatPr defaultRowHeight="12" outlineLevelCol="1" x14ac:dyDescent="0.25"/>
  <cols>
    <col min="1" max="1" width="10.85546875" style="173" customWidth="1"/>
    <col min="2" max="2" width="28" style="173" customWidth="1"/>
    <col min="3" max="3" width="8.7109375" style="173" customWidth="1"/>
    <col min="4" max="5" width="8.7109375" style="173" hidden="1" customWidth="1" outlineLevel="1"/>
    <col min="6" max="6" width="8.7109375" style="173" customWidth="1" collapsed="1"/>
    <col min="7" max="7" width="12.28515625" style="173" hidden="1" customWidth="1" outlineLevel="1"/>
    <col min="8" max="8" width="10" style="173" hidden="1" customWidth="1" outlineLevel="1"/>
    <col min="9" max="9" width="8.7109375" style="173" customWidth="1" collapsed="1"/>
    <col min="10" max="10" width="8.7109375" style="173" hidden="1" customWidth="1" outlineLevel="1"/>
    <col min="11" max="11" width="7.7109375" style="173" hidden="1" customWidth="1" outlineLevel="1"/>
    <col min="12" max="12" width="7.42578125" style="173" customWidth="1" collapsed="1"/>
    <col min="13" max="14" width="8.7109375" style="173" hidden="1" customWidth="1" outlineLevel="1"/>
    <col min="15" max="15" width="7.5703125" style="173" customWidth="1" collapsed="1"/>
    <col min="16" max="16" width="36.7109375" style="1" hidden="1" customWidth="1" outlineLevel="1"/>
    <col min="17" max="17" width="9.140625" style="1" collapsed="1"/>
    <col min="18" max="16384" width="9.140625" style="1"/>
  </cols>
  <sheetData>
    <row r="1" spans="1:17" ht="15" customHeight="1" x14ac:dyDescent="0.25"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O1" s="337"/>
      <c r="P1" s="339"/>
    </row>
    <row r="2" spans="1:17" x14ac:dyDescent="0.25">
      <c r="A2" s="889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1"/>
      <c r="Q2" s="421"/>
    </row>
    <row r="3" spans="1:17" ht="18" customHeight="1" x14ac:dyDescent="0.25">
      <c r="A3" s="895" t="s">
        <v>295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7"/>
      <c r="Q3" s="421"/>
    </row>
    <row r="4" spans="1:17" x14ac:dyDescent="0.25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94"/>
      <c r="P4" s="296"/>
      <c r="Q4" s="421"/>
    </row>
    <row r="5" spans="1:17" ht="15" customHeight="1" x14ac:dyDescent="0.25">
      <c r="A5" s="5" t="s">
        <v>0</v>
      </c>
      <c r="B5" s="6"/>
      <c r="C5" s="930" t="s">
        <v>361</v>
      </c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1"/>
      <c r="Q5" s="421"/>
    </row>
    <row r="6" spans="1:17" ht="15" customHeight="1" x14ac:dyDescent="0.25">
      <c r="A6" s="5" t="s">
        <v>1</v>
      </c>
      <c r="B6" s="6"/>
      <c r="C6" s="930" t="s">
        <v>362</v>
      </c>
      <c r="D6" s="930"/>
      <c r="E6" s="930"/>
      <c r="F6" s="930"/>
      <c r="G6" s="930"/>
      <c r="H6" s="930"/>
      <c r="I6" s="930"/>
      <c r="J6" s="930"/>
      <c r="K6" s="930"/>
      <c r="L6" s="930"/>
      <c r="M6" s="930"/>
      <c r="N6" s="930"/>
      <c r="O6" s="930"/>
      <c r="P6" s="931"/>
      <c r="Q6" s="421"/>
    </row>
    <row r="7" spans="1:17" ht="12.75" customHeight="1" x14ac:dyDescent="0.25">
      <c r="A7" s="2" t="s">
        <v>2</v>
      </c>
      <c r="B7" s="3"/>
      <c r="C7" s="987" t="s">
        <v>363</v>
      </c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8"/>
      <c r="Q7" s="421"/>
    </row>
    <row r="8" spans="1:17" ht="12.75" customHeight="1" x14ac:dyDescent="0.25">
      <c r="A8" s="2" t="s">
        <v>3</v>
      </c>
      <c r="B8" s="3"/>
      <c r="C8" s="987" t="s">
        <v>364</v>
      </c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  <c r="O8" s="987"/>
      <c r="P8" s="988"/>
      <c r="Q8" s="421"/>
    </row>
    <row r="9" spans="1:17" ht="24" customHeight="1" x14ac:dyDescent="0.25">
      <c r="A9" s="2" t="s">
        <v>4</v>
      </c>
      <c r="B9" s="3"/>
      <c r="C9" s="930" t="s">
        <v>365</v>
      </c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1"/>
      <c r="Q9" s="421"/>
    </row>
    <row r="10" spans="1:17" ht="12.75" customHeight="1" x14ac:dyDescent="0.25">
      <c r="A10" s="7" t="s">
        <v>5</v>
      </c>
      <c r="B10" s="3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7"/>
      <c r="Q10" s="421"/>
    </row>
    <row r="11" spans="1:17" ht="12.75" customHeight="1" x14ac:dyDescent="0.25">
      <c r="A11" s="2"/>
      <c r="B11" s="3" t="s">
        <v>6</v>
      </c>
      <c r="C11" s="987" t="s">
        <v>366</v>
      </c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8"/>
      <c r="Q11" s="421"/>
    </row>
    <row r="12" spans="1:17" ht="12.75" customHeight="1" x14ac:dyDescent="0.25">
      <c r="A12" s="2"/>
      <c r="B12" s="3" t="s">
        <v>7</v>
      </c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8"/>
      <c r="Q12" s="421"/>
    </row>
    <row r="13" spans="1:17" ht="12.75" customHeight="1" x14ac:dyDescent="0.25">
      <c r="A13" s="2"/>
      <c r="B13" s="3" t="s">
        <v>8</v>
      </c>
      <c r="C13" s="987"/>
      <c r="D13" s="987"/>
      <c r="E13" s="987"/>
      <c r="F13" s="987"/>
      <c r="G13" s="987"/>
      <c r="H13" s="987"/>
      <c r="I13" s="987"/>
      <c r="J13" s="987"/>
      <c r="K13" s="987"/>
      <c r="L13" s="987"/>
      <c r="M13" s="987"/>
      <c r="N13" s="987"/>
      <c r="O13" s="987"/>
      <c r="P13" s="988"/>
      <c r="Q13" s="421"/>
    </row>
    <row r="14" spans="1:17" ht="12.75" customHeight="1" x14ac:dyDescent="0.25">
      <c r="A14" s="2"/>
      <c r="B14" s="3" t="s">
        <v>9</v>
      </c>
      <c r="C14" s="987"/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  <c r="P14" s="988"/>
      <c r="Q14" s="421"/>
    </row>
    <row r="15" spans="1:17" ht="12.75" customHeight="1" x14ac:dyDescent="0.25">
      <c r="A15" s="2"/>
      <c r="B15" s="3" t="s">
        <v>10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8"/>
      <c r="Q15" s="421"/>
    </row>
    <row r="16" spans="1:17" ht="12.75" customHeight="1" x14ac:dyDescent="0.25">
      <c r="A16" s="8"/>
      <c r="B16" s="9"/>
      <c r="C16" s="898"/>
      <c r="D16" s="898"/>
      <c r="E16" s="898"/>
      <c r="F16" s="898"/>
      <c r="G16" s="898"/>
      <c r="H16" s="898"/>
      <c r="I16" s="898"/>
      <c r="J16" s="898"/>
      <c r="K16" s="898"/>
      <c r="L16" s="898"/>
      <c r="M16" s="898"/>
      <c r="N16" s="898"/>
      <c r="O16" s="898"/>
      <c r="P16" s="899"/>
      <c r="Q16" s="421"/>
    </row>
    <row r="17" spans="1:17" s="10" customFormat="1" ht="12.75" customHeight="1" x14ac:dyDescent="0.25">
      <c r="A17" s="917" t="s">
        <v>11</v>
      </c>
      <c r="B17" s="892" t="s">
        <v>12</v>
      </c>
      <c r="C17" s="920" t="s">
        <v>277</v>
      </c>
      <c r="D17" s="921"/>
      <c r="E17" s="921"/>
      <c r="F17" s="921"/>
      <c r="G17" s="921"/>
      <c r="H17" s="921"/>
      <c r="I17" s="921"/>
      <c r="J17" s="921"/>
      <c r="K17" s="921"/>
      <c r="L17" s="921"/>
      <c r="M17" s="921"/>
      <c r="N17" s="921"/>
      <c r="O17" s="922"/>
      <c r="P17" s="892" t="s">
        <v>286</v>
      </c>
      <c r="Q17" s="450"/>
    </row>
    <row r="18" spans="1:17" s="10" customFormat="1" ht="12.75" customHeight="1" x14ac:dyDescent="0.25">
      <c r="A18" s="918"/>
      <c r="B18" s="893"/>
      <c r="C18" s="923" t="s">
        <v>13</v>
      </c>
      <c r="D18" s="900" t="s">
        <v>287</v>
      </c>
      <c r="E18" s="902" t="s">
        <v>288</v>
      </c>
      <c r="F18" s="915" t="s">
        <v>14</v>
      </c>
      <c r="G18" s="900" t="s">
        <v>289</v>
      </c>
      <c r="H18" s="902" t="s">
        <v>290</v>
      </c>
      <c r="I18" s="915" t="s">
        <v>15</v>
      </c>
      <c r="J18" s="900" t="s">
        <v>291</v>
      </c>
      <c r="K18" s="902" t="s">
        <v>292</v>
      </c>
      <c r="L18" s="915" t="s">
        <v>16</v>
      </c>
      <c r="M18" s="900" t="s">
        <v>293</v>
      </c>
      <c r="N18" s="902" t="s">
        <v>294</v>
      </c>
      <c r="O18" s="915" t="s">
        <v>17</v>
      </c>
      <c r="P18" s="893"/>
    </row>
    <row r="19" spans="1:17" s="11" customFormat="1" ht="78.75" customHeight="1" thickBot="1" x14ac:dyDescent="0.3">
      <c r="A19" s="919"/>
      <c r="B19" s="894"/>
      <c r="C19" s="924"/>
      <c r="D19" s="901"/>
      <c r="E19" s="903"/>
      <c r="F19" s="916"/>
      <c r="G19" s="901"/>
      <c r="H19" s="903"/>
      <c r="I19" s="916"/>
      <c r="J19" s="901"/>
      <c r="K19" s="903"/>
      <c r="L19" s="916"/>
      <c r="M19" s="901"/>
      <c r="N19" s="903"/>
      <c r="O19" s="916"/>
      <c r="P19" s="894"/>
    </row>
    <row r="20" spans="1:17" s="11" customFormat="1" ht="9.75" customHeight="1" thickTop="1" x14ac:dyDescent="0.25">
      <c r="A20" s="12" t="s">
        <v>18</v>
      </c>
      <c r="B20" s="13">
        <v>2</v>
      </c>
      <c r="C20" s="12">
        <v>3</v>
      </c>
      <c r="D20" s="216">
        <v>4</v>
      </c>
      <c r="E20" s="14">
        <v>5</v>
      </c>
      <c r="F20" s="451">
        <v>6</v>
      </c>
      <c r="G20" s="216">
        <v>7</v>
      </c>
      <c r="H20" s="186">
        <v>8</v>
      </c>
      <c r="I20" s="15">
        <v>9</v>
      </c>
      <c r="J20" s="216">
        <v>10</v>
      </c>
      <c r="K20" s="261">
        <v>11</v>
      </c>
      <c r="L20" s="15">
        <v>12</v>
      </c>
      <c r="M20" s="261">
        <v>13</v>
      </c>
      <c r="N20" s="14">
        <v>14</v>
      </c>
      <c r="O20" s="15">
        <v>15</v>
      </c>
      <c r="P20" s="15">
        <v>16</v>
      </c>
    </row>
    <row r="21" spans="1:17" s="19" customFormat="1" x14ac:dyDescent="0.25">
      <c r="A21" s="16"/>
      <c r="B21" s="452" t="s">
        <v>19</v>
      </c>
      <c r="C21" s="94"/>
      <c r="D21" s="308"/>
      <c r="E21" s="309"/>
      <c r="F21" s="453"/>
      <c r="G21" s="308"/>
      <c r="H21" s="310"/>
      <c r="I21" s="311"/>
      <c r="J21" s="308"/>
      <c r="L21" s="311"/>
      <c r="N21" s="309"/>
      <c r="O21" s="311"/>
      <c r="P21" s="312"/>
    </row>
    <row r="22" spans="1:17" s="19" customFormat="1" ht="32.25" customHeight="1" thickBot="1" x14ac:dyDescent="0.3">
      <c r="A22" s="20"/>
      <c r="B22" s="454" t="s">
        <v>20</v>
      </c>
      <c r="C22" s="385">
        <f>F22+I22+L22+O22</f>
        <v>78774</v>
      </c>
      <c r="D22" s="217">
        <f>SUM(D23,D26,D27,D43,D44)</f>
        <v>0</v>
      </c>
      <c r="E22" s="23">
        <f>SUM(E23,E26,E27,E43,E44)</f>
        <v>78774</v>
      </c>
      <c r="F22" s="455">
        <f t="shared" ref="F22:F27" si="0">D22+E22</f>
        <v>78774</v>
      </c>
      <c r="G22" s="217">
        <f>SUM(G23,G26,G44)</f>
        <v>0</v>
      </c>
      <c r="H22" s="187">
        <f>SUM(H23,H26,H44)</f>
        <v>0</v>
      </c>
      <c r="I22" s="24">
        <f>G22+H22</f>
        <v>0</v>
      </c>
      <c r="J22" s="217">
        <f>SUM(J23,J28,J44)</f>
        <v>0</v>
      </c>
      <c r="K22" s="187">
        <f>SUM(K23,K28,K44)</f>
        <v>0</v>
      </c>
      <c r="L22" s="24">
        <f>J22+K22</f>
        <v>0</v>
      </c>
      <c r="M22" s="262">
        <f>SUM(M23,M46)</f>
        <v>0</v>
      </c>
      <c r="N22" s="23">
        <f>SUM(N23,N46)</f>
        <v>0</v>
      </c>
      <c r="O22" s="24">
        <f>M22+N22</f>
        <v>0</v>
      </c>
      <c r="P22" s="313"/>
    </row>
    <row r="23" spans="1:17" ht="21.75" customHeight="1" thickTop="1" x14ac:dyDescent="0.25">
      <c r="A23" s="25"/>
      <c r="B23" s="456" t="s">
        <v>21</v>
      </c>
      <c r="C23" s="386">
        <f>F23+I23+L23+O23</f>
        <v>78774</v>
      </c>
      <c r="D23" s="218">
        <f>SUM(D24:D25)</f>
        <v>0</v>
      </c>
      <c r="E23" s="28">
        <f>SUM(E24:E25)</f>
        <v>78774</v>
      </c>
      <c r="F23" s="457">
        <f t="shared" si="0"/>
        <v>78774</v>
      </c>
      <c r="G23" s="218">
        <f>SUM(G24:G25)</f>
        <v>0</v>
      </c>
      <c r="H23" s="188">
        <f>SUM(H24:H25)</f>
        <v>0</v>
      </c>
      <c r="I23" s="29">
        <f>G23+H23</f>
        <v>0</v>
      </c>
      <c r="J23" s="218">
        <f>SUM(J24:J25)</f>
        <v>0</v>
      </c>
      <c r="K23" s="188">
        <f>SUM(K24:K25)</f>
        <v>0</v>
      </c>
      <c r="L23" s="29">
        <f>J23+K23</f>
        <v>0</v>
      </c>
      <c r="M23" s="263">
        <f>SUM(M24:M25)</f>
        <v>0</v>
      </c>
      <c r="N23" s="28">
        <f>SUM(N24:N25)</f>
        <v>0</v>
      </c>
      <c r="O23" s="29">
        <f>M23+N23</f>
        <v>0</v>
      </c>
      <c r="P23" s="314"/>
    </row>
    <row r="24" spans="1:17" x14ac:dyDescent="0.25">
      <c r="A24" s="30"/>
      <c r="B24" s="458" t="s">
        <v>22</v>
      </c>
      <c r="C24" s="459">
        <f>F24+I24+L24+O24</f>
        <v>0</v>
      </c>
      <c r="D24" s="219"/>
      <c r="E24" s="33"/>
      <c r="F24" s="460">
        <f t="shared" si="0"/>
        <v>0</v>
      </c>
      <c r="G24" s="219"/>
      <c r="H24" s="189"/>
      <c r="I24" s="34">
        <f>G24+H24</f>
        <v>0</v>
      </c>
      <c r="J24" s="219"/>
      <c r="K24" s="189"/>
      <c r="L24" s="34">
        <f>J24+K24</f>
        <v>0</v>
      </c>
      <c r="M24" s="264"/>
      <c r="N24" s="33"/>
      <c r="O24" s="34">
        <f>M24+N24</f>
        <v>0</v>
      </c>
      <c r="P24" s="315"/>
    </row>
    <row r="25" spans="1:17" x14ac:dyDescent="0.25">
      <c r="A25" s="35"/>
      <c r="B25" s="461" t="s">
        <v>23</v>
      </c>
      <c r="C25" s="462">
        <f>F25+I25+L25+O25</f>
        <v>78774</v>
      </c>
      <c r="D25" s="220"/>
      <c r="E25" s="38">
        <v>78774</v>
      </c>
      <c r="F25" s="463">
        <f t="shared" si="0"/>
        <v>78774</v>
      </c>
      <c r="G25" s="220"/>
      <c r="H25" s="190"/>
      <c r="I25" s="39">
        <f>G25+H25</f>
        <v>0</v>
      </c>
      <c r="J25" s="220"/>
      <c r="K25" s="190"/>
      <c r="L25" s="39">
        <f>J25+K25</f>
        <v>0</v>
      </c>
      <c r="M25" s="265"/>
      <c r="N25" s="38"/>
      <c r="O25" s="39">
        <f>M25+N25</f>
        <v>0</v>
      </c>
      <c r="P25" s="316"/>
    </row>
    <row r="26" spans="1:17" s="19" customFormat="1" ht="33.75" customHeight="1" thickBot="1" x14ac:dyDescent="0.3">
      <c r="A26" s="179">
        <v>19300</v>
      </c>
      <c r="B26" s="464" t="s">
        <v>280</v>
      </c>
      <c r="C26" s="465">
        <f>SUM(F26,I26)</f>
        <v>0</v>
      </c>
      <c r="D26" s="221">
        <f>D52</f>
        <v>0</v>
      </c>
      <c r="E26" s="466"/>
      <c r="F26" s="467">
        <f t="shared" si="0"/>
        <v>0</v>
      </c>
      <c r="G26" s="221">
        <f>G52</f>
        <v>0</v>
      </c>
      <c r="H26" s="191"/>
      <c r="I26" s="253">
        <f>G26+H26</f>
        <v>0</v>
      </c>
      <c r="J26" s="278" t="s">
        <v>24</v>
      </c>
      <c r="K26" s="252" t="s">
        <v>24</v>
      </c>
      <c r="L26" s="43" t="s">
        <v>24</v>
      </c>
      <c r="M26" s="266" t="s">
        <v>24</v>
      </c>
      <c r="N26" s="42" t="s">
        <v>24</v>
      </c>
      <c r="O26" s="43" t="s">
        <v>24</v>
      </c>
      <c r="P26" s="317"/>
    </row>
    <row r="27" spans="1:17" s="19" customFormat="1" ht="36.75" customHeight="1" thickTop="1" x14ac:dyDescent="0.25">
      <c r="A27" s="44"/>
      <c r="B27" s="468" t="s">
        <v>25</v>
      </c>
      <c r="C27" s="404">
        <f>F27</f>
        <v>0</v>
      </c>
      <c r="D27" s="222"/>
      <c r="E27" s="469"/>
      <c r="F27" s="470">
        <f t="shared" si="0"/>
        <v>0</v>
      </c>
      <c r="G27" s="223" t="s">
        <v>24</v>
      </c>
      <c r="H27" s="192" t="s">
        <v>24</v>
      </c>
      <c r="I27" s="47" t="s">
        <v>24</v>
      </c>
      <c r="J27" s="223" t="s">
        <v>24</v>
      </c>
      <c r="K27" s="192" t="s">
        <v>24</v>
      </c>
      <c r="L27" s="47" t="s">
        <v>24</v>
      </c>
      <c r="M27" s="267" t="s">
        <v>24</v>
      </c>
      <c r="N27" s="46" t="s">
        <v>24</v>
      </c>
      <c r="O27" s="47" t="s">
        <v>24</v>
      </c>
      <c r="P27" s="318"/>
    </row>
    <row r="28" spans="1:17" s="19" customFormat="1" ht="36" x14ac:dyDescent="0.25">
      <c r="A28" s="44">
        <v>21300</v>
      </c>
      <c r="B28" s="468" t="s">
        <v>26</v>
      </c>
      <c r="C28" s="404">
        <f t="shared" ref="C28:C42" si="1">L28</f>
        <v>0</v>
      </c>
      <c r="D28" s="223" t="s">
        <v>24</v>
      </c>
      <c r="E28" s="46" t="s">
        <v>24</v>
      </c>
      <c r="F28" s="471" t="s">
        <v>24</v>
      </c>
      <c r="G28" s="223" t="s">
        <v>24</v>
      </c>
      <c r="H28" s="192" t="s">
        <v>24</v>
      </c>
      <c r="I28" s="47" t="s">
        <v>24</v>
      </c>
      <c r="J28" s="235">
        <f>SUM(J29,J33,J35,J38)</f>
        <v>0</v>
      </c>
      <c r="K28" s="103">
        <f>SUM(K29,K33,K35,K38)</f>
        <v>0</v>
      </c>
      <c r="L28" s="113">
        <f t="shared" ref="L28:L42" si="2">J28+K28</f>
        <v>0</v>
      </c>
      <c r="M28" s="267" t="s">
        <v>24</v>
      </c>
      <c r="N28" s="46" t="s">
        <v>24</v>
      </c>
      <c r="O28" s="47" t="s">
        <v>24</v>
      </c>
      <c r="P28" s="318"/>
    </row>
    <row r="29" spans="1:17" s="19" customFormat="1" ht="24" x14ac:dyDescent="0.25">
      <c r="A29" s="49">
        <v>21350</v>
      </c>
      <c r="B29" s="468" t="s">
        <v>27</v>
      </c>
      <c r="C29" s="404">
        <f t="shared" si="1"/>
        <v>0</v>
      </c>
      <c r="D29" s="223" t="s">
        <v>24</v>
      </c>
      <c r="E29" s="46" t="s">
        <v>24</v>
      </c>
      <c r="F29" s="471" t="s">
        <v>24</v>
      </c>
      <c r="G29" s="223" t="s">
        <v>24</v>
      </c>
      <c r="H29" s="192" t="s">
        <v>24</v>
      </c>
      <c r="I29" s="47" t="s">
        <v>24</v>
      </c>
      <c r="J29" s="235">
        <f>SUM(J30:J32)</f>
        <v>0</v>
      </c>
      <c r="K29" s="103">
        <f>SUM(K30:K32)</f>
        <v>0</v>
      </c>
      <c r="L29" s="113">
        <f t="shared" si="2"/>
        <v>0</v>
      </c>
      <c r="M29" s="267" t="s">
        <v>24</v>
      </c>
      <c r="N29" s="46" t="s">
        <v>24</v>
      </c>
      <c r="O29" s="47" t="s">
        <v>24</v>
      </c>
      <c r="P29" s="318"/>
    </row>
    <row r="30" spans="1:17" x14ac:dyDescent="0.25">
      <c r="A30" s="30">
        <v>21351</v>
      </c>
      <c r="B30" s="472" t="s">
        <v>28</v>
      </c>
      <c r="C30" s="409">
        <f t="shared" si="1"/>
        <v>0</v>
      </c>
      <c r="D30" s="224" t="s">
        <v>24</v>
      </c>
      <c r="E30" s="52" t="s">
        <v>24</v>
      </c>
      <c r="F30" s="473" t="s">
        <v>24</v>
      </c>
      <c r="G30" s="224" t="s">
        <v>24</v>
      </c>
      <c r="H30" s="193" t="s">
        <v>24</v>
      </c>
      <c r="I30" s="54" t="s">
        <v>24</v>
      </c>
      <c r="J30" s="236"/>
      <c r="K30" s="204"/>
      <c r="L30" s="107">
        <f t="shared" si="2"/>
        <v>0</v>
      </c>
      <c r="M30" s="279" t="s">
        <v>24</v>
      </c>
      <c r="N30" s="52" t="s">
        <v>24</v>
      </c>
      <c r="O30" s="54" t="s">
        <v>24</v>
      </c>
      <c r="P30" s="315"/>
    </row>
    <row r="31" spans="1:17" x14ac:dyDescent="0.25">
      <c r="A31" s="35">
        <v>21352</v>
      </c>
      <c r="B31" s="474" t="s">
        <v>29</v>
      </c>
      <c r="C31" s="334">
        <f t="shared" si="1"/>
        <v>0</v>
      </c>
      <c r="D31" s="225" t="s">
        <v>24</v>
      </c>
      <c r="E31" s="58" t="s">
        <v>24</v>
      </c>
      <c r="F31" s="475" t="s">
        <v>24</v>
      </c>
      <c r="G31" s="225" t="s">
        <v>24</v>
      </c>
      <c r="H31" s="194" t="s">
        <v>24</v>
      </c>
      <c r="I31" s="60" t="s">
        <v>24</v>
      </c>
      <c r="J31" s="237"/>
      <c r="K31" s="205"/>
      <c r="L31" s="108">
        <f t="shared" si="2"/>
        <v>0</v>
      </c>
      <c r="M31" s="280" t="s">
        <v>24</v>
      </c>
      <c r="N31" s="58" t="s">
        <v>24</v>
      </c>
      <c r="O31" s="60" t="s">
        <v>24</v>
      </c>
      <c r="P31" s="316"/>
    </row>
    <row r="32" spans="1:17" ht="24" x14ac:dyDescent="0.25">
      <c r="A32" s="35">
        <v>21359</v>
      </c>
      <c r="B32" s="474" t="s">
        <v>30</v>
      </c>
      <c r="C32" s="334">
        <f t="shared" si="1"/>
        <v>0</v>
      </c>
      <c r="D32" s="225" t="s">
        <v>24</v>
      </c>
      <c r="E32" s="58" t="s">
        <v>24</v>
      </c>
      <c r="F32" s="475" t="s">
        <v>24</v>
      </c>
      <c r="G32" s="225" t="s">
        <v>24</v>
      </c>
      <c r="H32" s="194" t="s">
        <v>24</v>
      </c>
      <c r="I32" s="60" t="s">
        <v>24</v>
      </c>
      <c r="J32" s="237"/>
      <c r="K32" s="205"/>
      <c r="L32" s="108">
        <f t="shared" si="2"/>
        <v>0</v>
      </c>
      <c r="M32" s="280" t="s">
        <v>24</v>
      </c>
      <c r="N32" s="58" t="s">
        <v>24</v>
      </c>
      <c r="O32" s="60" t="s">
        <v>24</v>
      </c>
      <c r="P32" s="316"/>
    </row>
    <row r="33" spans="1:16" s="19" customFormat="1" ht="36" x14ac:dyDescent="0.25">
      <c r="A33" s="49">
        <v>21370</v>
      </c>
      <c r="B33" s="468" t="s">
        <v>31</v>
      </c>
      <c r="C33" s="404">
        <f t="shared" si="1"/>
        <v>0</v>
      </c>
      <c r="D33" s="223" t="s">
        <v>24</v>
      </c>
      <c r="E33" s="46" t="s">
        <v>24</v>
      </c>
      <c r="F33" s="471" t="s">
        <v>24</v>
      </c>
      <c r="G33" s="223" t="s">
        <v>24</v>
      </c>
      <c r="H33" s="192" t="s">
        <v>24</v>
      </c>
      <c r="I33" s="47" t="s">
        <v>24</v>
      </c>
      <c r="J33" s="235">
        <f>SUM(J34)</f>
        <v>0</v>
      </c>
      <c r="K33" s="103">
        <f>SUM(K34)</f>
        <v>0</v>
      </c>
      <c r="L33" s="113">
        <f t="shared" si="2"/>
        <v>0</v>
      </c>
      <c r="M33" s="267" t="s">
        <v>24</v>
      </c>
      <c r="N33" s="46" t="s">
        <v>24</v>
      </c>
      <c r="O33" s="47" t="s">
        <v>24</v>
      </c>
      <c r="P33" s="318"/>
    </row>
    <row r="34" spans="1:16" ht="36" x14ac:dyDescent="0.25">
      <c r="A34" s="62">
        <v>21379</v>
      </c>
      <c r="B34" s="476" t="s">
        <v>32</v>
      </c>
      <c r="C34" s="340">
        <f t="shared" si="1"/>
        <v>0</v>
      </c>
      <c r="D34" s="226" t="s">
        <v>24</v>
      </c>
      <c r="E34" s="55" t="s">
        <v>24</v>
      </c>
      <c r="F34" s="477" t="s">
        <v>24</v>
      </c>
      <c r="G34" s="226" t="s">
        <v>24</v>
      </c>
      <c r="H34" s="195" t="s">
        <v>24</v>
      </c>
      <c r="I34" s="66" t="s">
        <v>24</v>
      </c>
      <c r="J34" s="248"/>
      <c r="K34" s="214"/>
      <c r="L34" s="163">
        <f t="shared" si="2"/>
        <v>0</v>
      </c>
      <c r="M34" s="281" t="s">
        <v>24</v>
      </c>
      <c r="N34" s="55" t="s">
        <v>24</v>
      </c>
      <c r="O34" s="66" t="s">
        <v>24</v>
      </c>
      <c r="P34" s="319"/>
    </row>
    <row r="35" spans="1:16" s="19" customFormat="1" x14ac:dyDescent="0.25">
      <c r="A35" s="49">
        <v>21380</v>
      </c>
      <c r="B35" s="468" t="s">
        <v>33</v>
      </c>
      <c r="C35" s="404">
        <f t="shared" si="1"/>
        <v>0</v>
      </c>
      <c r="D35" s="223" t="s">
        <v>24</v>
      </c>
      <c r="E35" s="46" t="s">
        <v>24</v>
      </c>
      <c r="F35" s="471" t="s">
        <v>24</v>
      </c>
      <c r="G35" s="223" t="s">
        <v>24</v>
      </c>
      <c r="H35" s="192" t="s">
        <v>24</v>
      </c>
      <c r="I35" s="47" t="s">
        <v>24</v>
      </c>
      <c r="J35" s="235">
        <f>SUM(J36:J37)</f>
        <v>0</v>
      </c>
      <c r="K35" s="103">
        <f>SUM(K36:K37)</f>
        <v>0</v>
      </c>
      <c r="L35" s="113">
        <f t="shared" si="2"/>
        <v>0</v>
      </c>
      <c r="M35" s="267" t="s">
        <v>24</v>
      </c>
      <c r="N35" s="46" t="s">
        <v>24</v>
      </c>
      <c r="O35" s="47" t="s">
        <v>24</v>
      </c>
      <c r="P35" s="318"/>
    </row>
    <row r="36" spans="1:16" x14ac:dyDescent="0.25">
      <c r="A36" s="31">
        <v>21381</v>
      </c>
      <c r="B36" s="472" t="s">
        <v>34</v>
      </c>
      <c r="C36" s="409">
        <f t="shared" si="1"/>
        <v>0</v>
      </c>
      <c r="D36" s="224" t="s">
        <v>24</v>
      </c>
      <c r="E36" s="52" t="s">
        <v>24</v>
      </c>
      <c r="F36" s="473" t="s">
        <v>24</v>
      </c>
      <c r="G36" s="224" t="s">
        <v>24</v>
      </c>
      <c r="H36" s="193" t="s">
        <v>24</v>
      </c>
      <c r="I36" s="54" t="s">
        <v>24</v>
      </c>
      <c r="J36" s="236"/>
      <c r="K36" s="204"/>
      <c r="L36" s="107">
        <f t="shared" si="2"/>
        <v>0</v>
      </c>
      <c r="M36" s="279" t="s">
        <v>24</v>
      </c>
      <c r="N36" s="52" t="s">
        <v>24</v>
      </c>
      <c r="O36" s="54" t="s">
        <v>24</v>
      </c>
      <c r="P36" s="315"/>
    </row>
    <row r="37" spans="1:16" ht="24" x14ac:dyDescent="0.25">
      <c r="A37" s="36">
        <v>21383</v>
      </c>
      <c r="B37" s="474" t="s">
        <v>35</v>
      </c>
      <c r="C37" s="334">
        <f t="shared" si="1"/>
        <v>0</v>
      </c>
      <c r="D37" s="225" t="s">
        <v>24</v>
      </c>
      <c r="E37" s="58" t="s">
        <v>24</v>
      </c>
      <c r="F37" s="475" t="s">
        <v>24</v>
      </c>
      <c r="G37" s="225" t="s">
        <v>24</v>
      </c>
      <c r="H37" s="194" t="s">
        <v>24</v>
      </c>
      <c r="I37" s="60" t="s">
        <v>24</v>
      </c>
      <c r="J37" s="237"/>
      <c r="K37" s="205"/>
      <c r="L37" s="108">
        <f t="shared" si="2"/>
        <v>0</v>
      </c>
      <c r="M37" s="280" t="s">
        <v>24</v>
      </c>
      <c r="N37" s="58" t="s">
        <v>24</v>
      </c>
      <c r="O37" s="60" t="s">
        <v>24</v>
      </c>
      <c r="P37" s="316"/>
    </row>
    <row r="38" spans="1:16" s="19" customFormat="1" ht="24" x14ac:dyDescent="0.25">
      <c r="A38" s="49">
        <v>21390</v>
      </c>
      <c r="B38" s="468" t="s">
        <v>36</v>
      </c>
      <c r="C38" s="404">
        <f t="shared" si="1"/>
        <v>0</v>
      </c>
      <c r="D38" s="223" t="s">
        <v>24</v>
      </c>
      <c r="E38" s="46" t="s">
        <v>24</v>
      </c>
      <c r="F38" s="471" t="s">
        <v>24</v>
      </c>
      <c r="G38" s="223" t="s">
        <v>24</v>
      </c>
      <c r="H38" s="192" t="s">
        <v>24</v>
      </c>
      <c r="I38" s="47" t="s">
        <v>24</v>
      </c>
      <c r="J38" s="235">
        <f>SUM(J39:J42)</f>
        <v>0</v>
      </c>
      <c r="K38" s="103">
        <f>SUM(K39:K42)</f>
        <v>0</v>
      </c>
      <c r="L38" s="113">
        <f t="shared" si="2"/>
        <v>0</v>
      </c>
      <c r="M38" s="267" t="s">
        <v>24</v>
      </c>
      <c r="N38" s="46" t="s">
        <v>24</v>
      </c>
      <c r="O38" s="47" t="s">
        <v>24</v>
      </c>
      <c r="P38" s="318"/>
    </row>
    <row r="39" spans="1:16" ht="24" x14ac:dyDescent="0.25">
      <c r="A39" s="31">
        <v>21391</v>
      </c>
      <c r="B39" s="472" t="s">
        <v>37</v>
      </c>
      <c r="C39" s="409">
        <f t="shared" si="1"/>
        <v>0</v>
      </c>
      <c r="D39" s="224" t="s">
        <v>24</v>
      </c>
      <c r="E39" s="52" t="s">
        <v>24</v>
      </c>
      <c r="F39" s="473" t="s">
        <v>24</v>
      </c>
      <c r="G39" s="224" t="s">
        <v>24</v>
      </c>
      <c r="H39" s="193" t="s">
        <v>24</v>
      </c>
      <c r="I39" s="54" t="s">
        <v>24</v>
      </c>
      <c r="J39" s="236"/>
      <c r="K39" s="204"/>
      <c r="L39" s="107">
        <f t="shared" si="2"/>
        <v>0</v>
      </c>
      <c r="M39" s="279" t="s">
        <v>24</v>
      </c>
      <c r="N39" s="52" t="s">
        <v>24</v>
      </c>
      <c r="O39" s="54" t="s">
        <v>24</v>
      </c>
      <c r="P39" s="315"/>
    </row>
    <row r="40" spans="1:16" x14ac:dyDescent="0.25">
      <c r="A40" s="36">
        <v>21393</v>
      </c>
      <c r="B40" s="474" t="s">
        <v>38</v>
      </c>
      <c r="C40" s="334">
        <f t="shared" si="1"/>
        <v>0</v>
      </c>
      <c r="D40" s="225" t="s">
        <v>24</v>
      </c>
      <c r="E40" s="58" t="s">
        <v>24</v>
      </c>
      <c r="F40" s="475" t="s">
        <v>24</v>
      </c>
      <c r="G40" s="225" t="s">
        <v>24</v>
      </c>
      <c r="H40" s="194" t="s">
        <v>24</v>
      </c>
      <c r="I40" s="60" t="s">
        <v>24</v>
      </c>
      <c r="J40" s="237"/>
      <c r="K40" s="205"/>
      <c r="L40" s="108">
        <f t="shared" si="2"/>
        <v>0</v>
      </c>
      <c r="M40" s="280" t="s">
        <v>24</v>
      </c>
      <c r="N40" s="58" t="s">
        <v>24</v>
      </c>
      <c r="O40" s="60" t="s">
        <v>24</v>
      </c>
      <c r="P40" s="316"/>
    </row>
    <row r="41" spans="1:16" x14ac:dyDescent="0.25">
      <c r="A41" s="36">
        <v>21395</v>
      </c>
      <c r="B41" s="474" t="s">
        <v>39</v>
      </c>
      <c r="C41" s="334">
        <f t="shared" si="1"/>
        <v>0</v>
      </c>
      <c r="D41" s="225" t="s">
        <v>24</v>
      </c>
      <c r="E41" s="58" t="s">
        <v>24</v>
      </c>
      <c r="F41" s="475" t="s">
        <v>24</v>
      </c>
      <c r="G41" s="225" t="s">
        <v>24</v>
      </c>
      <c r="H41" s="194" t="s">
        <v>24</v>
      </c>
      <c r="I41" s="60" t="s">
        <v>24</v>
      </c>
      <c r="J41" s="237"/>
      <c r="K41" s="205"/>
      <c r="L41" s="108">
        <f t="shared" si="2"/>
        <v>0</v>
      </c>
      <c r="M41" s="280" t="s">
        <v>24</v>
      </c>
      <c r="N41" s="58" t="s">
        <v>24</v>
      </c>
      <c r="O41" s="60" t="s">
        <v>24</v>
      </c>
      <c r="P41" s="316"/>
    </row>
    <row r="42" spans="1:16" ht="24" x14ac:dyDescent="0.25">
      <c r="A42" s="36">
        <v>21399</v>
      </c>
      <c r="B42" s="474" t="s">
        <v>40</v>
      </c>
      <c r="C42" s="334">
        <f t="shared" si="1"/>
        <v>0</v>
      </c>
      <c r="D42" s="225" t="s">
        <v>24</v>
      </c>
      <c r="E42" s="58" t="s">
        <v>24</v>
      </c>
      <c r="F42" s="475" t="s">
        <v>24</v>
      </c>
      <c r="G42" s="225" t="s">
        <v>24</v>
      </c>
      <c r="H42" s="194" t="s">
        <v>24</v>
      </c>
      <c r="I42" s="60" t="s">
        <v>24</v>
      </c>
      <c r="J42" s="237"/>
      <c r="K42" s="205"/>
      <c r="L42" s="108">
        <f t="shared" si="2"/>
        <v>0</v>
      </c>
      <c r="M42" s="280" t="s">
        <v>24</v>
      </c>
      <c r="N42" s="58" t="s">
        <v>24</v>
      </c>
      <c r="O42" s="60" t="s">
        <v>24</v>
      </c>
      <c r="P42" s="316"/>
    </row>
    <row r="43" spans="1:16" s="19" customFormat="1" ht="36.75" customHeight="1" x14ac:dyDescent="0.25">
      <c r="A43" s="49">
        <v>21420</v>
      </c>
      <c r="B43" s="468" t="s">
        <v>41</v>
      </c>
      <c r="C43" s="478">
        <f>F43</f>
        <v>0</v>
      </c>
      <c r="D43" s="227"/>
      <c r="E43" s="479"/>
      <c r="F43" s="470">
        <f>D43+E43</f>
        <v>0</v>
      </c>
      <c r="G43" s="223" t="s">
        <v>24</v>
      </c>
      <c r="H43" s="192" t="s">
        <v>24</v>
      </c>
      <c r="I43" s="47" t="s">
        <v>24</v>
      </c>
      <c r="J43" s="223" t="s">
        <v>24</v>
      </c>
      <c r="K43" s="192" t="s">
        <v>24</v>
      </c>
      <c r="L43" s="47" t="s">
        <v>24</v>
      </c>
      <c r="M43" s="267" t="s">
        <v>24</v>
      </c>
      <c r="N43" s="46" t="s">
        <v>24</v>
      </c>
      <c r="O43" s="47" t="s">
        <v>24</v>
      </c>
      <c r="P43" s="318"/>
    </row>
    <row r="44" spans="1:16" s="19" customFormat="1" ht="24" x14ac:dyDescent="0.25">
      <c r="A44" s="70">
        <v>21490</v>
      </c>
      <c r="B44" s="480" t="s">
        <v>42</v>
      </c>
      <c r="C44" s="478">
        <f>F44+I44+L44</f>
        <v>0</v>
      </c>
      <c r="D44" s="228">
        <f>D45</f>
        <v>0</v>
      </c>
      <c r="E44" s="481">
        <f>E45</f>
        <v>0</v>
      </c>
      <c r="F44" s="482">
        <f>D44+E44</f>
        <v>0</v>
      </c>
      <c r="G44" s="228">
        <f>G45</f>
        <v>0</v>
      </c>
      <c r="H44" s="196">
        <f t="shared" ref="H44:K44" si="3">H45</f>
        <v>0</v>
      </c>
      <c r="I44" s="254">
        <f>G44+H44</f>
        <v>0</v>
      </c>
      <c r="J44" s="228">
        <f>J45</f>
        <v>0</v>
      </c>
      <c r="K44" s="196">
        <f t="shared" si="3"/>
        <v>0</v>
      </c>
      <c r="L44" s="254">
        <f>J44+K44</f>
        <v>0</v>
      </c>
      <c r="M44" s="267" t="s">
        <v>24</v>
      </c>
      <c r="N44" s="46" t="s">
        <v>24</v>
      </c>
      <c r="O44" s="47" t="s">
        <v>24</v>
      </c>
      <c r="P44" s="318"/>
    </row>
    <row r="45" spans="1:16" s="19" customFormat="1" ht="24" x14ac:dyDescent="0.25">
      <c r="A45" s="36">
        <v>21499</v>
      </c>
      <c r="B45" s="474" t="s">
        <v>43</v>
      </c>
      <c r="C45" s="483">
        <f>F45+I45+L45</f>
        <v>0</v>
      </c>
      <c r="D45" s="219"/>
      <c r="E45" s="33"/>
      <c r="F45" s="460">
        <f>D45+E45</f>
        <v>0</v>
      </c>
      <c r="G45" s="255"/>
      <c r="H45" s="189"/>
      <c r="I45" s="34">
        <f>G45+H45</f>
        <v>0</v>
      </c>
      <c r="J45" s="219"/>
      <c r="K45" s="189"/>
      <c r="L45" s="34">
        <f>J45+K45</f>
        <v>0</v>
      </c>
      <c r="M45" s="281" t="s">
        <v>24</v>
      </c>
      <c r="N45" s="55" t="s">
        <v>24</v>
      </c>
      <c r="O45" s="66" t="s">
        <v>24</v>
      </c>
      <c r="P45" s="319"/>
    </row>
    <row r="46" spans="1:16" ht="24" x14ac:dyDescent="0.25">
      <c r="A46" s="72">
        <v>23000</v>
      </c>
      <c r="B46" s="484" t="s">
        <v>44</v>
      </c>
      <c r="C46" s="478">
        <f>O46</f>
        <v>0</v>
      </c>
      <c r="D46" s="229" t="s">
        <v>24</v>
      </c>
      <c r="E46" s="485" t="s">
        <v>24</v>
      </c>
      <c r="F46" s="486" t="s">
        <v>24</v>
      </c>
      <c r="G46" s="229" t="s">
        <v>24</v>
      </c>
      <c r="H46" s="197" t="s">
        <v>24</v>
      </c>
      <c r="I46" s="256" t="s">
        <v>24</v>
      </c>
      <c r="J46" s="229" t="s">
        <v>24</v>
      </c>
      <c r="K46" s="197" t="s">
        <v>24</v>
      </c>
      <c r="L46" s="256" t="s">
        <v>24</v>
      </c>
      <c r="M46" s="270">
        <f>SUM(M47:M48)</f>
        <v>0</v>
      </c>
      <c r="N46" s="69">
        <f>SUM(N47:N48)</f>
        <v>0</v>
      </c>
      <c r="O46" s="289">
        <f>M46+N46</f>
        <v>0</v>
      </c>
      <c r="P46" s="318"/>
    </row>
    <row r="47" spans="1:16" ht="24" x14ac:dyDescent="0.25">
      <c r="A47" s="74">
        <v>23410</v>
      </c>
      <c r="B47" s="487" t="s">
        <v>45</v>
      </c>
      <c r="C47" s="398">
        <f>O47</f>
        <v>0</v>
      </c>
      <c r="D47" s="230" t="s">
        <v>24</v>
      </c>
      <c r="E47" s="488" t="s">
        <v>24</v>
      </c>
      <c r="F47" s="489" t="s">
        <v>24</v>
      </c>
      <c r="G47" s="230" t="s">
        <v>24</v>
      </c>
      <c r="H47" s="198" t="s">
        <v>24</v>
      </c>
      <c r="I47" s="257" t="s">
        <v>24</v>
      </c>
      <c r="J47" s="230" t="s">
        <v>24</v>
      </c>
      <c r="K47" s="198" t="s">
        <v>24</v>
      </c>
      <c r="L47" s="257" t="s">
        <v>24</v>
      </c>
      <c r="M47" s="271"/>
      <c r="N47" s="81"/>
      <c r="O47" s="77">
        <f>M47+N47</f>
        <v>0</v>
      </c>
      <c r="P47" s="320"/>
    </row>
    <row r="48" spans="1:16" ht="24" x14ac:dyDescent="0.25">
      <c r="A48" s="74">
        <v>23510</v>
      </c>
      <c r="B48" s="487" t="s">
        <v>46</v>
      </c>
      <c r="C48" s="398">
        <f>O48</f>
        <v>0</v>
      </c>
      <c r="D48" s="230" t="s">
        <v>24</v>
      </c>
      <c r="E48" s="488" t="s">
        <v>24</v>
      </c>
      <c r="F48" s="489" t="s">
        <v>24</v>
      </c>
      <c r="G48" s="230" t="s">
        <v>24</v>
      </c>
      <c r="H48" s="198" t="s">
        <v>24</v>
      </c>
      <c r="I48" s="257" t="s">
        <v>24</v>
      </c>
      <c r="J48" s="230" t="s">
        <v>24</v>
      </c>
      <c r="K48" s="198" t="s">
        <v>24</v>
      </c>
      <c r="L48" s="257" t="s">
        <v>24</v>
      </c>
      <c r="M48" s="271"/>
      <c r="N48" s="81"/>
      <c r="O48" s="77">
        <f>M48+N48</f>
        <v>0</v>
      </c>
      <c r="P48" s="320"/>
    </row>
    <row r="49" spans="1:16" x14ac:dyDescent="0.25">
      <c r="A49" s="79"/>
      <c r="B49" s="487"/>
      <c r="C49" s="405"/>
      <c r="D49" s="230"/>
      <c r="E49" s="488"/>
      <c r="F49" s="490"/>
      <c r="G49" s="230"/>
      <c r="H49" s="198"/>
      <c r="I49" s="257"/>
      <c r="J49" s="76"/>
      <c r="K49" s="299"/>
      <c r="L49" s="300"/>
      <c r="M49" s="301"/>
      <c r="N49" s="302"/>
      <c r="O49" s="300"/>
      <c r="P49" s="320"/>
    </row>
    <row r="50" spans="1:16" s="19" customFormat="1" x14ac:dyDescent="0.25">
      <c r="A50" s="82"/>
      <c r="B50" s="491" t="s">
        <v>47</v>
      </c>
      <c r="C50" s="492"/>
      <c r="D50" s="303"/>
      <c r="E50" s="304"/>
      <c r="F50" s="493"/>
      <c r="G50" s="303"/>
      <c r="H50" s="305"/>
      <c r="I50" s="306"/>
      <c r="J50" s="303"/>
      <c r="K50" s="305"/>
      <c r="L50" s="306"/>
      <c r="M50" s="307"/>
      <c r="N50" s="304"/>
      <c r="O50" s="306"/>
      <c r="P50" s="321"/>
    </row>
    <row r="51" spans="1:16" s="19" customFormat="1" ht="12.75" thickBot="1" x14ac:dyDescent="0.3">
      <c r="A51" s="85"/>
      <c r="B51" s="494" t="s">
        <v>48</v>
      </c>
      <c r="C51" s="400">
        <f t="shared" ref="C51:C114" si="4">F51+I51+L51+O51</f>
        <v>0</v>
      </c>
      <c r="D51" s="231">
        <f>SUM(D52,D283)</f>
        <v>0</v>
      </c>
      <c r="E51" s="87">
        <f>SUM(E52,E283)</f>
        <v>0</v>
      </c>
      <c r="F51" s="495">
        <f t="shared" ref="F51:F115" si="5">D51+E51</f>
        <v>0</v>
      </c>
      <c r="G51" s="231">
        <f>SUM(G52,G283)</f>
        <v>0</v>
      </c>
      <c r="H51" s="199">
        <f>SUM(H52,H283)</f>
        <v>0</v>
      </c>
      <c r="I51" s="88">
        <f t="shared" ref="I51:I115" si="6">G51+H51</f>
        <v>0</v>
      </c>
      <c r="J51" s="231">
        <f>SUM(J52,J283)</f>
        <v>0</v>
      </c>
      <c r="K51" s="199">
        <f>SUM(K52,K283)</f>
        <v>0</v>
      </c>
      <c r="L51" s="88">
        <f t="shared" ref="L51:L115" si="7">J51+K51</f>
        <v>0</v>
      </c>
      <c r="M51" s="272">
        <f>SUM(M52,M283)</f>
        <v>0</v>
      </c>
      <c r="N51" s="87">
        <f>SUM(N52,N283)</f>
        <v>0</v>
      </c>
      <c r="O51" s="88">
        <f t="shared" ref="O51:O115" si="8">M51+N51</f>
        <v>0</v>
      </c>
      <c r="P51" s="313"/>
    </row>
    <row r="52" spans="1:16" s="19" customFormat="1" ht="36.75" thickTop="1" x14ac:dyDescent="0.25">
      <c r="A52" s="89"/>
      <c r="B52" s="496" t="s">
        <v>49</v>
      </c>
      <c r="C52" s="401">
        <f t="shared" si="4"/>
        <v>0</v>
      </c>
      <c r="D52" s="232">
        <f>SUM(D53,D195)</f>
        <v>0</v>
      </c>
      <c r="E52" s="92">
        <f>SUM(E53,E195)</f>
        <v>0</v>
      </c>
      <c r="F52" s="497">
        <f t="shared" si="5"/>
        <v>0</v>
      </c>
      <c r="G52" s="232">
        <f>SUM(G53,G195)</f>
        <v>0</v>
      </c>
      <c r="H52" s="200">
        <f>SUM(H53,H195)</f>
        <v>0</v>
      </c>
      <c r="I52" s="93">
        <f t="shared" si="6"/>
        <v>0</v>
      </c>
      <c r="J52" s="232">
        <f>SUM(J53,J195)</f>
        <v>0</v>
      </c>
      <c r="K52" s="200">
        <f>SUM(K53,K195)</f>
        <v>0</v>
      </c>
      <c r="L52" s="93">
        <f t="shared" si="7"/>
        <v>0</v>
      </c>
      <c r="M52" s="273">
        <f>SUM(M53,M195)</f>
        <v>0</v>
      </c>
      <c r="N52" s="92">
        <f>SUM(N53,N195)</f>
        <v>0</v>
      </c>
      <c r="O52" s="93">
        <f t="shared" si="8"/>
        <v>0</v>
      </c>
      <c r="P52" s="322"/>
    </row>
    <row r="53" spans="1:16" s="19" customFormat="1" ht="24" x14ac:dyDescent="0.25">
      <c r="A53" s="94"/>
      <c r="B53" s="498" t="s">
        <v>50</v>
      </c>
      <c r="C53" s="402">
        <f t="shared" si="4"/>
        <v>0</v>
      </c>
      <c r="D53" s="233">
        <f>SUM(D54,D76,D174,D188)</f>
        <v>0</v>
      </c>
      <c r="E53" s="96">
        <f>SUM(E54,E76,E174,E188)</f>
        <v>0</v>
      </c>
      <c r="F53" s="499">
        <f t="shared" si="5"/>
        <v>0</v>
      </c>
      <c r="G53" s="233">
        <f>SUM(G54,G76,G174,G188)</f>
        <v>0</v>
      </c>
      <c r="H53" s="201">
        <f>SUM(H54,H76,H174,H188)</f>
        <v>0</v>
      </c>
      <c r="I53" s="97">
        <f t="shared" si="6"/>
        <v>0</v>
      </c>
      <c r="J53" s="233">
        <f>SUM(J54,J76,J174,J188)</f>
        <v>0</v>
      </c>
      <c r="K53" s="201">
        <f>SUM(K54,K76,K174,K188)</f>
        <v>0</v>
      </c>
      <c r="L53" s="97">
        <f t="shared" si="7"/>
        <v>0</v>
      </c>
      <c r="M53" s="274">
        <f>SUM(M54,M76,M174,M188)</f>
        <v>0</v>
      </c>
      <c r="N53" s="96">
        <f>SUM(N54,N76,N174,N188)</f>
        <v>0</v>
      </c>
      <c r="O53" s="97">
        <f t="shared" si="8"/>
        <v>0</v>
      </c>
      <c r="P53" s="323"/>
    </row>
    <row r="54" spans="1:16" s="19" customFormat="1" x14ac:dyDescent="0.25">
      <c r="A54" s="98">
        <v>1000</v>
      </c>
      <c r="B54" s="500" t="s">
        <v>51</v>
      </c>
      <c r="C54" s="403">
        <f t="shared" si="4"/>
        <v>0</v>
      </c>
      <c r="D54" s="234">
        <f>SUM(D55,D68)</f>
        <v>0</v>
      </c>
      <c r="E54" s="100">
        <f>SUM(E55,E68)</f>
        <v>0</v>
      </c>
      <c r="F54" s="501">
        <f t="shared" si="5"/>
        <v>0</v>
      </c>
      <c r="G54" s="234">
        <f>SUM(G55,G68)</f>
        <v>0</v>
      </c>
      <c r="H54" s="202">
        <f>SUM(H55,H68)</f>
        <v>0</v>
      </c>
      <c r="I54" s="101">
        <f t="shared" si="6"/>
        <v>0</v>
      </c>
      <c r="J54" s="234">
        <f>SUM(J55,J68)</f>
        <v>0</v>
      </c>
      <c r="K54" s="202">
        <f>SUM(K55,K68)</f>
        <v>0</v>
      </c>
      <c r="L54" s="101">
        <f t="shared" si="7"/>
        <v>0</v>
      </c>
      <c r="M54" s="137">
        <f>SUM(M55,M68)</f>
        <v>0</v>
      </c>
      <c r="N54" s="100">
        <f>SUM(N55,N68)</f>
        <v>0</v>
      </c>
      <c r="O54" s="101">
        <f t="shared" si="8"/>
        <v>0</v>
      </c>
      <c r="P54" s="324"/>
    </row>
    <row r="55" spans="1:16" x14ac:dyDescent="0.25">
      <c r="A55" s="44">
        <v>1100</v>
      </c>
      <c r="B55" s="502" t="s">
        <v>52</v>
      </c>
      <c r="C55" s="404">
        <f t="shared" si="4"/>
        <v>0</v>
      </c>
      <c r="D55" s="235">
        <f>SUM(D56,D59,D67)</f>
        <v>0</v>
      </c>
      <c r="E55" s="48">
        <f>SUM(E56,E59,E67)</f>
        <v>0</v>
      </c>
      <c r="F55" s="503">
        <f t="shared" si="5"/>
        <v>0</v>
      </c>
      <c r="G55" s="235">
        <f>SUM(G56,G59,G67)</f>
        <v>0</v>
      </c>
      <c r="H55" s="103">
        <f>SUM(H56,H59,H67)</f>
        <v>0</v>
      </c>
      <c r="I55" s="113">
        <f t="shared" si="6"/>
        <v>0</v>
      </c>
      <c r="J55" s="235">
        <f>SUM(J56,J59,J67)</f>
        <v>0</v>
      </c>
      <c r="K55" s="103">
        <f>SUM(K56,K59,K67)</f>
        <v>0</v>
      </c>
      <c r="L55" s="113">
        <f t="shared" si="7"/>
        <v>0</v>
      </c>
      <c r="M55" s="138">
        <f>SUM(M56,M59,M67)</f>
        <v>0</v>
      </c>
      <c r="N55" s="128">
        <f>SUM(N56,N59,N67)</f>
        <v>0</v>
      </c>
      <c r="O55" s="154">
        <f t="shared" si="8"/>
        <v>0</v>
      </c>
      <c r="P55" s="325"/>
    </row>
    <row r="56" spans="1:16" x14ac:dyDescent="0.25">
      <c r="A56" s="104">
        <v>1110</v>
      </c>
      <c r="B56" s="487" t="s">
        <v>53</v>
      </c>
      <c r="C56" s="405">
        <f t="shared" si="4"/>
        <v>0</v>
      </c>
      <c r="D56" s="129">
        <f>SUM(D57:D58)</f>
        <v>0</v>
      </c>
      <c r="E56" s="105">
        <f>SUM(E57:E58)</f>
        <v>0</v>
      </c>
      <c r="F56" s="504">
        <f t="shared" si="5"/>
        <v>0</v>
      </c>
      <c r="G56" s="129">
        <f>SUM(G57:G58)</f>
        <v>0</v>
      </c>
      <c r="H56" s="203">
        <f>SUM(H57:H58)</f>
        <v>0</v>
      </c>
      <c r="I56" s="106">
        <f t="shared" si="6"/>
        <v>0</v>
      </c>
      <c r="J56" s="129">
        <f>SUM(J57:J58)</f>
        <v>0</v>
      </c>
      <c r="K56" s="203">
        <f>SUM(K57:K58)</f>
        <v>0</v>
      </c>
      <c r="L56" s="106">
        <f t="shared" si="7"/>
        <v>0</v>
      </c>
      <c r="M56" s="134">
        <f>SUM(M57:M58)</f>
        <v>0</v>
      </c>
      <c r="N56" s="105">
        <f>SUM(N57:N58)</f>
        <v>0</v>
      </c>
      <c r="O56" s="106">
        <f t="shared" si="8"/>
        <v>0</v>
      </c>
      <c r="P56" s="320"/>
    </row>
    <row r="57" spans="1:16" x14ac:dyDescent="0.25">
      <c r="A57" s="31">
        <v>1111</v>
      </c>
      <c r="B57" s="472" t="s">
        <v>54</v>
      </c>
      <c r="C57" s="409">
        <f t="shared" si="4"/>
        <v>0</v>
      </c>
      <c r="D57" s="236"/>
      <c r="E57" s="53"/>
      <c r="F57" s="505">
        <f t="shared" si="5"/>
        <v>0</v>
      </c>
      <c r="G57" s="236"/>
      <c r="H57" s="204"/>
      <c r="I57" s="107">
        <f t="shared" si="6"/>
        <v>0</v>
      </c>
      <c r="J57" s="236"/>
      <c r="K57" s="204"/>
      <c r="L57" s="107">
        <f t="shared" si="7"/>
        <v>0</v>
      </c>
      <c r="M57" s="268"/>
      <c r="N57" s="53"/>
      <c r="O57" s="107">
        <f t="shared" si="8"/>
        <v>0</v>
      </c>
      <c r="P57" s="315"/>
    </row>
    <row r="58" spans="1:16" ht="24" customHeight="1" x14ac:dyDescent="0.25">
      <c r="A58" s="36">
        <v>1119</v>
      </c>
      <c r="B58" s="474" t="s">
        <v>55</v>
      </c>
      <c r="C58" s="334">
        <f t="shared" si="4"/>
        <v>0</v>
      </c>
      <c r="D58" s="237"/>
      <c r="E58" s="59"/>
      <c r="F58" s="506">
        <f t="shared" si="5"/>
        <v>0</v>
      </c>
      <c r="G58" s="237"/>
      <c r="H58" s="205"/>
      <c r="I58" s="108">
        <f t="shared" si="6"/>
        <v>0</v>
      </c>
      <c r="J58" s="237"/>
      <c r="K58" s="205"/>
      <c r="L58" s="108">
        <f t="shared" si="7"/>
        <v>0</v>
      </c>
      <c r="M58" s="123"/>
      <c r="N58" s="59"/>
      <c r="O58" s="108">
        <f t="shared" si="8"/>
        <v>0</v>
      </c>
      <c r="P58" s="316"/>
    </row>
    <row r="59" spans="1:16" ht="23.25" customHeight="1" x14ac:dyDescent="0.25">
      <c r="A59" s="109">
        <v>1140</v>
      </c>
      <c r="B59" s="474" t="s">
        <v>56</v>
      </c>
      <c r="C59" s="334">
        <f t="shared" si="4"/>
        <v>0</v>
      </c>
      <c r="D59" s="238">
        <f>SUM(D60:D66)</f>
        <v>0</v>
      </c>
      <c r="E59" s="40">
        <f>SUM(E60:E66)</f>
        <v>0</v>
      </c>
      <c r="F59" s="507">
        <f>D59+E59</f>
        <v>0</v>
      </c>
      <c r="G59" s="238">
        <f>SUM(G60:G66)</f>
        <v>0</v>
      </c>
      <c r="H59" s="116">
        <f>SUM(H60:H66)</f>
        <v>0</v>
      </c>
      <c r="I59" s="110">
        <f t="shared" si="6"/>
        <v>0</v>
      </c>
      <c r="J59" s="238">
        <f>SUM(J60:J66)</f>
        <v>0</v>
      </c>
      <c r="K59" s="116">
        <f>SUM(K60:K66)</f>
        <v>0</v>
      </c>
      <c r="L59" s="110">
        <f t="shared" si="7"/>
        <v>0</v>
      </c>
      <c r="M59" s="133">
        <f>SUM(M60:M66)</f>
        <v>0</v>
      </c>
      <c r="N59" s="40">
        <f>SUM(N60:N66)</f>
        <v>0</v>
      </c>
      <c r="O59" s="110">
        <f t="shared" si="8"/>
        <v>0</v>
      </c>
      <c r="P59" s="316"/>
    </row>
    <row r="60" spans="1:16" x14ac:dyDescent="0.25">
      <c r="A60" s="36">
        <v>1141</v>
      </c>
      <c r="B60" s="474" t="s">
        <v>57</v>
      </c>
      <c r="C60" s="334">
        <f t="shared" si="4"/>
        <v>0</v>
      </c>
      <c r="D60" s="237"/>
      <c r="E60" s="59"/>
      <c r="F60" s="506">
        <f t="shared" si="5"/>
        <v>0</v>
      </c>
      <c r="G60" s="237"/>
      <c r="H60" s="205"/>
      <c r="I60" s="108">
        <f t="shared" si="6"/>
        <v>0</v>
      </c>
      <c r="J60" s="237"/>
      <c r="K60" s="205"/>
      <c r="L60" s="108">
        <f t="shared" si="7"/>
        <v>0</v>
      </c>
      <c r="M60" s="123"/>
      <c r="N60" s="59"/>
      <c r="O60" s="108">
        <f t="shared" si="8"/>
        <v>0</v>
      </c>
      <c r="P60" s="316"/>
    </row>
    <row r="61" spans="1:16" ht="24.75" customHeight="1" x14ac:dyDescent="0.25">
      <c r="A61" s="36">
        <v>1142</v>
      </c>
      <c r="B61" s="474" t="s">
        <v>58</v>
      </c>
      <c r="C61" s="334">
        <f t="shared" si="4"/>
        <v>0</v>
      </c>
      <c r="D61" s="237"/>
      <c r="E61" s="59"/>
      <c r="F61" s="506">
        <f t="shared" si="5"/>
        <v>0</v>
      </c>
      <c r="G61" s="237"/>
      <c r="H61" s="205"/>
      <c r="I61" s="108">
        <f t="shared" si="6"/>
        <v>0</v>
      </c>
      <c r="J61" s="237"/>
      <c r="K61" s="205"/>
      <c r="L61" s="108">
        <f t="shared" si="7"/>
        <v>0</v>
      </c>
      <c r="M61" s="123"/>
      <c r="N61" s="59"/>
      <c r="O61" s="108">
        <f t="shared" si="8"/>
        <v>0</v>
      </c>
      <c r="P61" s="316"/>
    </row>
    <row r="62" spans="1:16" ht="24" x14ac:dyDescent="0.25">
      <c r="A62" s="36">
        <v>1145</v>
      </c>
      <c r="B62" s="474" t="s">
        <v>59</v>
      </c>
      <c r="C62" s="334">
        <f t="shared" si="4"/>
        <v>0</v>
      </c>
      <c r="D62" s="237"/>
      <c r="E62" s="59"/>
      <c r="F62" s="506">
        <f t="shared" si="5"/>
        <v>0</v>
      </c>
      <c r="G62" s="237"/>
      <c r="H62" s="205"/>
      <c r="I62" s="108">
        <f t="shared" si="6"/>
        <v>0</v>
      </c>
      <c r="J62" s="237"/>
      <c r="K62" s="205"/>
      <c r="L62" s="108">
        <f t="shared" si="7"/>
        <v>0</v>
      </c>
      <c r="M62" s="123"/>
      <c r="N62" s="59"/>
      <c r="O62" s="108">
        <f t="shared" si="8"/>
        <v>0</v>
      </c>
      <c r="P62" s="316"/>
    </row>
    <row r="63" spans="1:16" ht="27.75" customHeight="1" x14ac:dyDescent="0.25">
      <c r="A63" s="36">
        <v>1146</v>
      </c>
      <c r="B63" s="474" t="s">
        <v>60</v>
      </c>
      <c r="C63" s="334">
        <f t="shared" si="4"/>
        <v>0</v>
      </c>
      <c r="D63" s="237"/>
      <c r="E63" s="59"/>
      <c r="F63" s="506">
        <f t="shared" si="5"/>
        <v>0</v>
      </c>
      <c r="G63" s="237"/>
      <c r="H63" s="205"/>
      <c r="I63" s="108">
        <f t="shared" si="6"/>
        <v>0</v>
      </c>
      <c r="J63" s="237"/>
      <c r="K63" s="205"/>
      <c r="L63" s="108">
        <f t="shared" si="7"/>
        <v>0</v>
      </c>
      <c r="M63" s="123"/>
      <c r="N63" s="59"/>
      <c r="O63" s="108">
        <f t="shared" si="8"/>
        <v>0</v>
      </c>
      <c r="P63" s="316"/>
    </row>
    <row r="64" spans="1:16" x14ac:dyDescent="0.25">
      <c r="A64" s="36">
        <v>1147</v>
      </c>
      <c r="B64" s="474" t="s">
        <v>61</v>
      </c>
      <c r="C64" s="334">
        <f t="shared" si="4"/>
        <v>0</v>
      </c>
      <c r="D64" s="237"/>
      <c r="E64" s="59"/>
      <c r="F64" s="506">
        <f t="shared" si="5"/>
        <v>0</v>
      </c>
      <c r="G64" s="237"/>
      <c r="H64" s="205"/>
      <c r="I64" s="108">
        <f t="shared" si="6"/>
        <v>0</v>
      </c>
      <c r="J64" s="237"/>
      <c r="K64" s="205"/>
      <c r="L64" s="108">
        <f t="shared" si="7"/>
        <v>0</v>
      </c>
      <c r="M64" s="123"/>
      <c r="N64" s="59"/>
      <c r="O64" s="108">
        <f t="shared" si="8"/>
        <v>0</v>
      </c>
      <c r="P64" s="316"/>
    </row>
    <row r="65" spans="1:16" x14ac:dyDescent="0.25">
      <c r="A65" s="36">
        <v>1148</v>
      </c>
      <c r="B65" s="474" t="s">
        <v>298</v>
      </c>
      <c r="C65" s="334">
        <f t="shared" si="4"/>
        <v>0</v>
      </c>
      <c r="D65" s="237"/>
      <c r="E65" s="59"/>
      <c r="F65" s="506">
        <f t="shared" si="5"/>
        <v>0</v>
      </c>
      <c r="G65" s="237"/>
      <c r="H65" s="205"/>
      <c r="I65" s="108">
        <f t="shared" si="6"/>
        <v>0</v>
      </c>
      <c r="J65" s="237"/>
      <c r="K65" s="205"/>
      <c r="L65" s="108">
        <f t="shared" si="7"/>
        <v>0</v>
      </c>
      <c r="M65" s="123"/>
      <c r="N65" s="59"/>
      <c r="O65" s="108">
        <f t="shared" si="8"/>
        <v>0</v>
      </c>
      <c r="P65" s="316"/>
    </row>
    <row r="66" spans="1:16" ht="37.5" customHeight="1" x14ac:dyDescent="0.25">
      <c r="A66" s="36">
        <v>1149</v>
      </c>
      <c r="B66" s="474" t="s">
        <v>62</v>
      </c>
      <c r="C66" s="334">
        <f t="shared" si="4"/>
        <v>0</v>
      </c>
      <c r="D66" s="237"/>
      <c r="E66" s="59"/>
      <c r="F66" s="506">
        <f t="shared" si="5"/>
        <v>0</v>
      </c>
      <c r="G66" s="237"/>
      <c r="H66" s="205"/>
      <c r="I66" s="108">
        <f t="shared" si="6"/>
        <v>0</v>
      </c>
      <c r="J66" s="237"/>
      <c r="K66" s="205"/>
      <c r="L66" s="108">
        <f t="shared" si="7"/>
        <v>0</v>
      </c>
      <c r="M66" s="123"/>
      <c r="N66" s="59"/>
      <c r="O66" s="108">
        <f t="shared" si="8"/>
        <v>0</v>
      </c>
      <c r="P66" s="316"/>
    </row>
    <row r="67" spans="1:16" ht="36" x14ac:dyDescent="0.25">
      <c r="A67" s="104">
        <v>1150</v>
      </c>
      <c r="B67" s="487" t="s">
        <v>63</v>
      </c>
      <c r="C67" s="334">
        <f t="shared" si="4"/>
        <v>0</v>
      </c>
      <c r="D67" s="239"/>
      <c r="E67" s="111"/>
      <c r="F67" s="508">
        <f t="shared" si="5"/>
        <v>0</v>
      </c>
      <c r="G67" s="239"/>
      <c r="H67" s="206"/>
      <c r="I67" s="112">
        <f t="shared" si="6"/>
        <v>0</v>
      </c>
      <c r="J67" s="239"/>
      <c r="K67" s="206"/>
      <c r="L67" s="112">
        <f t="shared" si="7"/>
        <v>0</v>
      </c>
      <c r="M67" s="275"/>
      <c r="N67" s="111"/>
      <c r="O67" s="112">
        <f t="shared" si="8"/>
        <v>0</v>
      </c>
      <c r="P67" s="320"/>
    </row>
    <row r="68" spans="1:16" ht="36" x14ac:dyDescent="0.25">
      <c r="A68" s="44">
        <v>1200</v>
      </c>
      <c r="B68" s="502" t="s">
        <v>64</v>
      </c>
      <c r="C68" s="404">
        <f t="shared" si="4"/>
        <v>0</v>
      </c>
      <c r="D68" s="235">
        <f>SUM(D69:D70)</f>
        <v>0</v>
      </c>
      <c r="E68" s="48">
        <f>SUM(E69:E70)</f>
        <v>0</v>
      </c>
      <c r="F68" s="503">
        <f>D68+E68</f>
        <v>0</v>
      </c>
      <c r="G68" s="235">
        <f>SUM(G69:G70)</f>
        <v>0</v>
      </c>
      <c r="H68" s="103">
        <f>SUM(H69:H70)</f>
        <v>0</v>
      </c>
      <c r="I68" s="113">
        <f t="shared" si="6"/>
        <v>0</v>
      </c>
      <c r="J68" s="235">
        <f>SUM(J69:J70)</f>
        <v>0</v>
      </c>
      <c r="K68" s="103">
        <f>SUM(K69:K70)</f>
        <v>0</v>
      </c>
      <c r="L68" s="113">
        <f t="shared" si="7"/>
        <v>0</v>
      </c>
      <c r="M68" s="121">
        <f>SUM(M69:M70)</f>
        <v>0</v>
      </c>
      <c r="N68" s="48">
        <f>SUM(N69:N70)</f>
        <v>0</v>
      </c>
      <c r="O68" s="113">
        <f t="shared" si="8"/>
        <v>0</v>
      </c>
      <c r="P68" s="318"/>
    </row>
    <row r="69" spans="1:16" ht="24" x14ac:dyDescent="0.25">
      <c r="A69" s="114">
        <v>1210</v>
      </c>
      <c r="B69" s="472" t="s">
        <v>65</v>
      </c>
      <c r="C69" s="409">
        <f t="shared" si="4"/>
        <v>0</v>
      </c>
      <c r="D69" s="236"/>
      <c r="E69" s="53"/>
      <c r="F69" s="505">
        <f t="shared" si="5"/>
        <v>0</v>
      </c>
      <c r="G69" s="236"/>
      <c r="H69" s="204"/>
      <c r="I69" s="107">
        <f t="shared" si="6"/>
        <v>0</v>
      </c>
      <c r="J69" s="236"/>
      <c r="K69" s="204"/>
      <c r="L69" s="107">
        <f t="shared" si="7"/>
        <v>0</v>
      </c>
      <c r="M69" s="268"/>
      <c r="N69" s="53"/>
      <c r="O69" s="107">
        <f t="shared" si="8"/>
        <v>0</v>
      </c>
      <c r="P69" s="315"/>
    </row>
    <row r="70" spans="1:16" ht="24" x14ac:dyDescent="0.25">
      <c r="A70" s="109">
        <v>1220</v>
      </c>
      <c r="B70" s="474" t="s">
        <v>66</v>
      </c>
      <c r="C70" s="334">
        <f t="shared" si="4"/>
        <v>0</v>
      </c>
      <c r="D70" s="238">
        <f>SUM(D71:D75)</f>
        <v>0</v>
      </c>
      <c r="E70" s="40">
        <f>SUM(E71:E75)</f>
        <v>0</v>
      </c>
      <c r="F70" s="507">
        <f t="shared" si="5"/>
        <v>0</v>
      </c>
      <c r="G70" s="238">
        <f>SUM(G71:G75)</f>
        <v>0</v>
      </c>
      <c r="H70" s="116">
        <f>SUM(H71:H75)</f>
        <v>0</v>
      </c>
      <c r="I70" s="110">
        <f t="shared" si="6"/>
        <v>0</v>
      </c>
      <c r="J70" s="238">
        <f>SUM(J71:J75)</f>
        <v>0</v>
      </c>
      <c r="K70" s="116">
        <f>SUM(K71:K75)</f>
        <v>0</v>
      </c>
      <c r="L70" s="110">
        <f t="shared" si="7"/>
        <v>0</v>
      </c>
      <c r="M70" s="133">
        <f>SUM(M71:M75)</f>
        <v>0</v>
      </c>
      <c r="N70" s="40">
        <f>SUM(N71:N75)</f>
        <v>0</v>
      </c>
      <c r="O70" s="110">
        <f t="shared" si="8"/>
        <v>0</v>
      </c>
      <c r="P70" s="316"/>
    </row>
    <row r="71" spans="1:16" ht="60" x14ac:dyDescent="0.25">
      <c r="A71" s="36">
        <v>1221</v>
      </c>
      <c r="B71" s="474" t="s">
        <v>299</v>
      </c>
      <c r="C71" s="334">
        <f t="shared" si="4"/>
        <v>0</v>
      </c>
      <c r="D71" s="237"/>
      <c r="E71" s="59"/>
      <c r="F71" s="506">
        <f t="shared" si="5"/>
        <v>0</v>
      </c>
      <c r="G71" s="237"/>
      <c r="H71" s="205"/>
      <c r="I71" s="108">
        <f t="shared" si="6"/>
        <v>0</v>
      </c>
      <c r="J71" s="237"/>
      <c r="K71" s="205"/>
      <c r="L71" s="108">
        <f t="shared" si="7"/>
        <v>0</v>
      </c>
      <c r="M71" s="123"/>
      <c r="N71" s="59"/>
      <c r="O71" s="108">
        <f t="shared" si="8"/>
        <v>0</v>
      </c>
      <c r="P71" s="316"/>
    </row>
    <row r="72" spans="1:16" x14ac:dyDescent="0.25">
      <c r="A72" s="36">
        <v>1223</v>
      </c>
      <c r="B72" s="474" t="s">
        <v>67</v>
      </c>
      <c r="C72" s="334">
        <f t="shared" si="4"/>
        <v>0</v>
      </c>
      <c r="D72" s="237"/>
      <c r="E72" s="59"/>
      <c r="F72" s="506">
        <f t="shared" si="5"/>
        <v>0</v>
      </c>
      <c r="G72" s="237"/>
      <c r="H72" s="205"/>
      <c r="I72" s="108">
        <f t="shared" si="6"/>
        <v>0</v>
      </c>
      <c r="J72" s="237"/>
      <c r="K72" s="205"/>
      <c r="L72" s="108">
        <f t="shared" si="7"/>
        <v>0</v>
      </c>
      <c r="M72" s="123"/>
      <c r="N72" s="59"/>
      <c r="O72" s="108">
        <f t="shared" si="8"/>
        <v>0</v>
      </c>
      <c r="P72" s="316"/>
    </row>
    <row r="73" spans="1:16" x14ac:dyDescent="0.25">
      <c r="A73" s="36">
        <v>1225</v>
      </c>
      <c r="B73" s="474" t="s">
        <v>296</v>
      </c>
      <c r="C73" s="334">
        <f t="shared" si="4"/>
        <v>0</v>
      </c>
      <c r="D73" s="237"/>
      <c r="E73" s="59"/>
      <c r="F73" s="506">
        <f t="shared" si="5"/>
        <v>0</v>
      </c>
      <c r="G73" s="237"/>
      <c r="H73" s="205"/>
      <c r="I73" s="108">
        <f t="shared" si="6"/>
        <v>0</v>
      </c>
      <c r="J73" s="237"/>
      <c r="K73" s="205"/>
      <c r="L73" s="108">
        <f t="shared" si="7"/>
        <v>0</v>
      </c>
      <c r="M73" s="123"/>
      <c r="N73" s="59"/>
      <c r="O73" s="108">
        <f t="shared" si="8"/>
        <v>0</v>
      </c>
      <c r="P73" s="316"/>
    </row>
    <row r="74" spans="1:16" ht="36" x14ac:dyDescent="0.25">
      <c r="A74" s="36">
        <v>1227</v>
      </c>
      <c r="B74" s="474" t="s">
        <v>68</v>
      </c>
      <c r="C74" s="334">
        <f t="shared" si="4"/>
        <v>0</v>
      </c>
      <c r="D74" s="237"/>
      <c r="E74" s="59"/>
      <c r="F74" s="506">
        <f t="shared" si="5"/>
        <v>0</v>
      </c>
      <c r="G74" s="237"/>
      <c r="H74" s="205"/>
      <c r="I74" s="108">
        <f t="shared" si="6"/>
        <v>0</v>
      </c>
      <c r="J74" s="237"/>
      <c r="K74" s="205"/>
      <c r="L74" s="108">
        <f t="shared" si="7"/>
        <v>0</v>
      </c>
      <c r="M74" s="123"/>
      <c r="N74" s="59"/>
      <c r="O74" s="108">
        <f t="shared" si="8"/>
        <v>0</v>
      </c>
      <c r="P74" s="316"/>
    </row>
    <row r="75" spans="1:16" ht="60" x14ac:dyDescent="0.25">
      <c r="A75" s="36">
        <v>1228</v>
      </c>
      <c r="B75" s="474" t="s">
        <v>300</v>
      </c>
      <c r="C75" s="334">
        <f t="shared" si="4"/>
        <v>0</v>
      </c>
      <c r="D75" s="237"/>
      <c r="E75" s="59"/>
      <c r="F75" s="506">
        <f t="shared" si="5"/>
        <v>0</v>
      </c>
      <c r="G75" s="237"/>
      <c r="H75" s="205"/>
      <c r="I75" s="108">
        <f t="shared" si="6"/>
        <v>0</v>
      </c>
      <c r="J75" s="237"/>
      <c r="K75" s="205"/>
      <c r="L75" s="108">
        <f t="shared" si="7"/>
        <v>0</v>
      </c>
      <c r="M75" s="123"/>
      <c r="N75" s="59"/>
      <c r="O75" s="108">
        <f t="shared" si="8"/>
        <v>0</v>
      </c>
      <c r="P75" s="316"/>
    </row>
    <row r="76" spans="1:16" ht="15" customHeight="1" x14ac:dyDescent="0.25">
      <c r="A76" s="98">
        <v>2000</v>
      </c>
      <c r="B76" s="500" t="s">
        <v>69</v>
      </c>
      <c r="C76" s="403">
        <f t="shared" si="4"/>
        <v>0</v>
      </c>
      <c r="D76" s="234">
        <f>SUM(D77,D84,D131,D165,D166,D173)</f>
        <v>0</v>
      </c>
      <c r="E76" s="100">
        <f>SUM(E77,E84,E131,E165,E166,E173)</f>
        <v>0</v>
      </c>
      <c r="F76" s="501">
        <f t="shared" si="5"/>
        <v>0</v>
      </c>
      <c r="G76" s="234">
        <f>SUM(G77,G84,G131,G165,G166,G173)</f>
        <v>0</v>
      </c>
      <c r="H76" s="202">
        <f>SUM(H77,H84,H131,H165,H166,H173)</f>
        <v>0</v>
      </c>
      <c r="I76" s="101">
        <f t="shared" si="6"/>
        <v>0</v>
      </c>
      <c r="J76" s="234">
        <f>SUM(J77,J84,J131,J165,J166,J173)</f>
        <v>0</v>
      </c>
      <c r="K76" s="202">
        <f>SUM(K77,K84,K131,K165,K166,K173)</f>
        <v>0</v>
      </c>
      <c r="L76" s="101">
        <f t="shared" si="7"/>
        <v>0</v>
      </c>
      <c r="M76" s="137">
        <f>SUM(M77,M84,M131,M165,M166,M173)</f>
        <v>0</v>
      </c>
      <c r="N76" s="100">
        <f>SUM(N77,N84,N131,N165,N166,N173)</f>
        <v>0</v>
      </c>
      <c r="O76" s="101">
        <f t="shared" si="8"/>
        <v>0</v>
      </c>
      <c r="P76" s="324"/>
    </row>
    <row r="77" spans="1:16" ht="36" customHeight="1" x14ac:dyDescent="0.25">
      <c r="A77" s="44">
        <v>2100</v>
      </c>
      <c r="B77" s="502" t="s">
        <v>301</v>
      </c>
      <c r="C77" s="404">
        <f t="shared" si="4"/>
        <v>0</v>
      </c>
      <c r="D77" s="235">
        <f>SUM(D78,D81)</f>
        <v>0</v>
      </c>
      <c r="E77" s="48">
        <f>SUM(E78,E81)</f>
        <v>0</v>
      </c>
      <c r="F77" s="503">
        <f t="shared" si="5"/>
        <v>0</v>
      </c>
      <c r="G77" s="235">
        <f>SUM(G78,G81)</f>
        <v>0</v>
      </c>
      <c r="H77" s="103">
        <f>SUM(H78,H81)</f>
        <v>0</v>
      </c>
      <c r="I77" s="113">
        <f t="shared" si="6"/>
        <v>0</v>
      </c>
      <c r="J77" s="235">
        <f>SUM(J78,J81)</f>
        <v>0</v>
      </c>
      <c r="K77" s="103">
        <f>SUM(K78,K81)</f>
        <v>0</v>
      </c>
      <c r="L77" s="113">
        <f t="shared" si="7"/>
        <v>0</v>
      </c>
      <c r="M77" s="121">
        <f>SUM(M78,M81)</f>
        <v>0</v>
      </c>
      <c r="N77" s="48">
        <f>SUM(N78,N81)</f>
        <v>0</v>
      </c>
      <c r="O77" s="113">
        <f t="shared" si="8"/>
        <v>0</v>
      </c>
      <c r="P77" s="318"/>
    </row>
    <row r="78" spans="1:16" ht="35.25" customHeight="1" x14ac:dyDescent="0.25">
      <c r="A78" s="114">
        <v>2110</v>
      </c>
      <c r="B78" s="472" t="s">
        <v>302</v>
      </c>
      <c r="C78" s="409">
        <f t="shared" si="4"/>
        <v>0</v>
      </c>
      <c r="D78" s="240">
        <f>SUM(D79:D80)</f>
        <v>0</v>
      </c>
      <c r="E78" s="67">
        <f>SUM(E79:E80)</f>
        <v>0</v>
      </c>
      <c r="F78" s="509">
        <f t="shared" si="5"/>
        <v>0</v>
      </c>
      <c r="G78" s="240">
        <f>SUM(G79:G80)</f>
        <v>0</v>
      </c>
      <c r="H78" s="207">
        <f>SUM(H79:H80)</f>
        <v>0</v>
      </c>
      <c r="I78" s="115">
        <f t="shared" si="6"/>
        <v>0</v>
      </c>
      <c r="J78" s="240">
        <f>SUM(J79:J80)</f>
        <v>0</v>
      </c>
      <c r="K78" s="207">
        <f>SUM(K79:K80)</f>
        <v>0</v>
      </c>
      <c r="L78" s="115">
        <f t="shared" si="7"/>
        <v>0</v>
      </c>
      <c r="M78" s="139">
        <f>SUM(M79:M80)</f>
        <v>0</v>
      </c>
      <c r="N78" s="67">
        <f>SUM(N79:N80)</f>
        <v>0</v>
      </c>
      <c r="O78" s="115">
        <f t="shared" si="8"/>
        <v>0</v>
      </c>
      <c r="P78" s="315"/>
    </row>
    <row r="79" spans="1:16" x14ac:dyDescent="0.25">
      <c r="A79" s="36">
        <v>2111</v>
      </c>
      <c r="B79" s="474" t="s">
        <v>70</v>
      </c>
      <c r="C79" s="334">
        <f t="shared" si="4"/>
        <v>0</v>
      </c>
      <c r="D79" s="237"/>
      <c r="E79" s="59"/>
      <c r="F79" s="506">
        <f t="shared" si="5"/>
        <v>0</v>
      </c>
      <c r="G79" s="237"/>
      <c r="H79" s="205"/>
      <c r="I79" s="108">
        <f t="shared" si="6"/>
        <v>0</v>
      </c>
      <c r="J79" s="237"/>
      <c r="K79" s="205"/>
      <c r="L79" s="108">
        <f t="shared" si="7"/>
        <v>0</v>
      </c>
      <c r="M79" s="123"/>
      <c r="N79" s="59"/>
      <c r="O79" s="108">
        <f t="shared" si="8"/>
        <v>0</v>
      </c>
      <c r="P79" s="316"/>
    </row>
    <row r="80" spans="1:16" ht="24" x14ac:dyDescent="0.25">
      <c r="A80" s="36">
        <v>2112</v>
      </c>
      <c r="B80" s="474" t="s">
        <v>303</v>
      </c>
      <c r="C80" s="334">
        <f t="shared" si="4"/>
        <v>0</v>
      </c>
      <c r="D80" s="237"/>
      <c r="E80" s="59"/>
      <c r="F80" s="506">
        <f t="shared" si="5"/>
        <v>0</v>
      </c>
      <c r="G80" s="237"/>
      <c r="H80" s="205"/>
      <c r="I80" s="108">
        <f t="shared" si="6"/>
        <v>0</v>
      </c>
      <c r="J80" s="237"/>
      <c r="K80" s="205"/>
      <c r="L80" s="108">
        <f t="shared" si="7"/>
        <v>0</v>
      </c>
      <c r="M80" s="123"/>
      <c r="N80" s="59"/>
      <c r="O80" s="108">
        <f t="shared" si="8"/>
        <v>0</v>
      </c>
      <c r="P80" s="316"/>
    </row>
    <row r="81" spans="1:16" ht="33" customHeight="1" x14ac:dyDescent="0.25">
      <c r="A81" s="109">
        <v>2120</v>
      </c>
      <c r="B81" s="474" t="s">
        <v>304</v>
      </c>
      <c r="C81" s="334">
        <f t="shared" si="4"/>
        <v>0</v>
      </c>
      <c r="D81" s="238">
        <f>SUM(D82:D83)</f>
        <v>0</v>
      </c>
      <c r="E81" s="40">
        <f>SUM(E82:E83)</f>
        <v>0</v>
      </c>
      <c r="F81" s="507">
        <f t="shared" si="5"/>
        <v>0</v>
      </c>
      <c r="G81" s="238">
        <f>SUM(G82:G83)</f>
        <v>0</v>
      </c>
      <c r="H81" s="116">
        <f>SUM(H82:H83)</f>
        <v>0</v>
      </c>
      <c r="I81" s="110">
        <f t="shared" si="6"/>
        <v>0</v>
      </c>
      <c r="J81" s="238">
        <f>SUM(J82:J83)</f>
        <v>0</v>
      </c>
      <c r="K81" s="116">
        <f>SUM(K82:K83)</f>
        <v>0</v>
      </c>
      <c r="L81" s="110">
        <f t="shared" si="7"/>
        <v>0</v>
      </c>
      <c r="M81" s="133">
        <f>SUM(M82:M83)</f>
        <v>0</v>
      </c>
      <c r="N81" s="40">
        <f>SUM(N82:N83)</f>
        <v>0</v>
      </c>
      <c r="O81" s="110">
        <f t="shared" si="8"/>
        <v>0</v>
      </c>
      <c r="P81" s="316"/>
    </row>
    <row r="82" spans="1:16" x14ac:dyDescent="0.25">
      <c r="A82" s="36">
        <v>2121</v>
      </c>
      <c r="B82" s="474" t="s">
        <v>70</v>
      </c>
      <c r="C82" s="334">
        <f t="shared" si="4"/>
        <v>0</v>
      </c>
      <c r="D82" s="237"/>
      <c r="E82" s="59"/>
      <c r="F82" s="506">
        <f t="shared" si="5"/>
        <v>0</v>
      </c>
      <c r="G82" s="237"/>
      <c r="H82" s="205"/>
      <c r="I82" s="108">
        <f t="shared" si="6"/>
        <v>0</v>
      </c>
      <c r="J82" s="237"/>
      <c r="K82" s="205"/>
      <c r="L82" s="108">
        <f t="shared" si="7"/>
        <v>0</v>
      </c>
      <c r="M82" s="123"/>
      <c r="N82" s="59"/>
      <c r="O82" s="108">
        <f t="shared" si="8"/>
        <v>0</v>
      </c>
      <c r="P82" s="316"/>
    </row>
    <row r="83" spans="1:16" ht="24" x14ac:dyDescent="0.25">
      <c r="A83" s="36">
        <v>2122</v>
      </c>
      <c r="B83" s="474" t="s">
        <v>303</v>
      </c>
      <c r="C83" s="334">
        <f t="shared" si="4"/>
        <v>0</v>
      </c>
      <c r="D83" s="237"/>
      <c r="E83" s="59"/>
      <c r="F83" s="506">
        <f t="shared" si="5"/>
        <v>0</v>
      </c>
      <c r="G83" s="237"/>
      <c r="H83" s="205"/>
      <c r="I83" s="108">
        <f t="shared" si="6"/>
        <v>0</v>
      </c>
      <c r="J83" s="237"/>
      <c r="K83" s="205"/>
      <c r="L83" s="108">
        <f t="shared" si="7"/>
        <v>0</v>
      </c>
      <c r="M83" s="123"/>
      <c r="N83" s="59"/>
      <c r="O83" s="108">
        <f t="shared" si="8"/>
        <v>0</v>
      </c>
      <c r="P83" s="316"/>
    </row>
    <row r="84" spans="1:16" x14ac:dyDescent="0.25">
      <c r="A84" s="44">
        <v>2200</v>
      </c>
      <c r="B84" s="502" t="s">
        <v>71</v>
      </c>
      <c r="C84" s="335">
        <f t="shared" si="4"/>
        <v>0</v>
      </c>
      <c r="D84" s="235">
        <f>SUM(D85,D90,D96,D104,D113,D117,D123,D129)</f>
        <v>0</v>
      </c>
      <c r="E84" s="48">
        <f>SUM(E85,E90,E96,E104,E113,E117,E123,E129)</f>
        <v>0</v>
      </c>
      <c r="F84" s="503">
        <f t="shared" si="5"/>
        <v>0</v>
      </c>
      <c r="G84" s="235">
        <f>SUM(G85,G90,G96,G104,G113,G117,G123,G129)</f>
        <v>0</v>
      </c>
      <c r="H84" s="103">
        <f>SUM(H85,H90,H96,H104,H113,H117,H123,H129)</f>
        <v>0</v>
      </c>
      <c r="I84" s="113">
        <f t="shared" si="6"/>
        <v>0</v>
      </c>
      <c r="J84" s="235">
        <f>SUM(J85,J90,J96,J104,J113,J117,J123,J129)</f>
        <v>0</v>
      </c>
      <c r="K84" s="103">
        <f>SUM(K85,K90,K96,K104,K113,K117,K123,K129)</f>
        <v>0</v>
      </c>
      <c r="L84" s="113">
        <f t="shared" si="7"/>
        <v>0</v>
      </c>
      <c r="M84" s="135">
        <f>SUM(M85,M90,M96,M104,M113,M117,M123,M129)</f>
        <v>0</v>
      </c>
      <c r="N84" s="61">
        <f>SUM(N85,N90,N96,N104,N113,N117,N123,N129)</f>
        <v>0</v>
      </c>
      <c r="O84" s="258">
        <f t="shared" si="8"/>
        <v>0</v>
      </c>
      <c r="P84" s="326"/>
    </row>
    <row r="85" spans="1:16" ht="24" x14ac:dyDescent="0.25">
      <c r="A85" s="104">
        <v>2210</v>
      </c>
      <c r="B85" s="487" t="s">
        <v>72</v>
      </c>
      <c r="C85" s="405">
        <f t="shared" si="4"/>
        <v>0</v>
      </c>
      <c r="D85" s="129">
        <f>SUM(D86:D89)</f>
        <v>0</v>
      </c>
      <c r="E85" s="105">
        <f>SUM(E86:E89)</f>
        <v>0</v>
      </c>
      <c r="F85" s="504">
        <f t="shared" si="5"/>
        <v>0</v>
      </c>
      <c r="G85" s="129">
        <f>SUM(G86:G89)</f>
        <v>0</v>
      </c>
      <c r="H85" s="203">
        <f>SUM(H86:H89)</f>
        <v>0</v>
      </c>
      <c r="I85" s="106">
        <f t="shared" si="6"/>
        <v>0</v>
      </c>
      <c r="J85" s="129">
        <f>SUM(J86:J89)</f>
        <v>0</v>
      </c>
      <c r="K85" s="203">
        <f>SUM(K86:K89)</f>
        <v>0</v>
      </c>
      <c r="L85" s="106">
        <f t="shared" si="7"/>
        <v>0</v>
      </c>
      <c r="M85" s="134">
        <f>SUM(M86:M89)</f>
        <v>0</v>
      </c>
      <c r="N85" s="105">
        <f>SUM(N86:N89)</f>
        <v>0</v>
      </c>
      <c r="O85" s="106">
        <f t="shared" si="8"/>
        <v>0</v>
      </c>
      <c r="P85" s="320"/>
    </row>
    <row r="86" spans="1:16" ht="24" x14ac:dyDescent="0.25">
      <c r="A86" s="31">
        <v>2211</v>
      </c>
      <c r="B86" s="472" t="s">
        <v>73</v>
      </c>
      <c r="C86" s="334">
        <f t="shared" si="4"/>
        <v>0</v>
      </c>
      <c r="D86" s="236"/>
      <c r="E86" s="53"/>
      <c r="F86" s="505">
        <f t="shared" si="5"/>
        <v>0</v>
      </c>
      <c r="G86" s="236"/>
      <c r="H86" s="204"/>
      <c r="I86" s="107">
        <f t="shared" si="6"/>
        <v>0</v>
      </c>
      <c r="J86" s="236"/>
      <c r="K86" s="204"/>
      <c r="L86" s="107">
        <f t="shared" si="7"/>
        <v>0</v>
      </c>
      <c r="M86" s="268"/>
      <c r="N86" s="53"/>
      <c r="O86" s="107">
        <f t="shared" si="8"/>
        <v>0</v>
      </c>
      <c r="P86" s="315"/>
    </row>
    <row r="87" spans="1:16" ht="36" x14ac:dyDescent="0.25">
      <c r="A87" s="36">
        <v>2212</v>
      </c>
      <c r="B87" s="474" t="s">
        <v>74</v>
      </c>
      <c r="C87" s="334">
        <f t="shared" si="4"/>
        <v>0</v>
      </c>
      <c r="D87" s="237"/>
      <c r="E87" s="59"/>
      <c r="F87" s="506">
        <f t="shared" si="5"/>
        <v>0</v>
      </c>
      <c r="G87" s="237"/>
      <c r="H87" s="205"/>
      <c r="I87" s="108">
        <f t="shared" si="6"/>
        <v>0</v>
      </c>
      <c r="J87" s="237"/>
      <c r="K87" s="205"/>
      <c r="L87" s="108">
        <f t="shared" si="7"/>
        <v>0</v>
      </c>
      <c r="M87" s="123"/>
      <c r="N87" s="59"/>
      <c r="O87" s="108">
        <f t="shared" si="8"/>
        <v>0</v>
      </c>
      <c r="P87" s="316"/>
    </row>
    <row r="88" spans="1:16" ht="24" x14ac:dyDescent="0.25">
      <c r="A88" s="36">
        <v>2214</v>
      </c>
      <c r="B88" s="474" t="s">
        <v>75</v>
      </c>
      <c r="C88" s="334">
        <f t="shared" si="4"/>
        <v>0</v>
      </c>
      <c r="D88" s="237"/>
      <c r="E88" s="59"/>
      <c r="F88" s="506">
        <f t="shared" si="5"/>
        <v>0</v>
      </c>
      <c r="G88" s="237"/>
      <c r="H88" s="205"/>
      <c r="I88" s="108">
        <f t="shared" si="6"/>
        <v>0</v>
      </c>
      <c r="J88" s="237"/>
      <c r="K88" s="205"/>
      <c r="L88" s="108">
        <f t="shared" si="7"/>
        <v>0</v>
      </c>
      <c r="M88" s="123"/>
      <c r="N88" s="59"/>
      <c r="O88" s="108">
        <f t="shared" si="8"/>
        <v>0</v>
      </c>
      <c r="P88" s="316"/>
    </row>
    <row r="89" spans="1:16" x14ac:dyDescent="0.25">
      <c r="A89" s="36">
        <v>2219</v>
      </c>
      <c r="B89" s="474" t="s">
        <v>76</v>
      </c>
      <c r="C89" s="334">
        <f t="shared" si="4"/>
        <v>0</v>
      </c>
      <c r="D89" s="237"/>
      <c r="E89" s="59"/>
      <c r="F89" s="506">
        <f t="shared" si="5"/>
        <v>0</v>
      </c>
      <c r="G89" s="237"/>
      <c r="H89" s="205"/>
      <c r="I89" s="108">
        <f t="shared" si="6"/>
        <v>0</v>
      </c>
      <c r="J89" s="237"/>
      <c r="K89" s="205"/>
      <c r="L89" s="108">
        <f t="shared" si="7"/>
        <v>0</v>
      </c>
      <c r="M89" s="123"/>
      <c r="N89" s="59"/>
      <c r="O89" s="108">
        <f t="shared" si="8"/>
        <v>0</v>
      </c>
      <c r="P89" s="316"/>
    </row>
    <row r="90" spans="1:16" ht="24" x14ac:dyDescent="0.25">
      <c r="A90" s="109">
        <v>2220</v>
      </c>
      <c r="B90" s="474" t="s">
        <v>77</v>
      </c>
      <c r="C90" s="334">
        <f t="shared" si="4"/>
        <v>0</v>
      </c>
      <c r="D90" s="238">
        <f>SUM(D91:D95)</f>
        <v>0</v>
      </c>
      <c r="E90" s="40">
        <f>SUM(E91:E95)</f>
        <v>0</v>
      </c>
      <c r="F90" s="507">
        <f t="shared" si="5"/>
        <v>0</v>
      </c>
      <c r="G90" s="238">
        <f>SUM(G91:G95)</f>
        <v>0</v>
      </c>
      <c r="H90" s="116">
        <f>SUM(H91:H95)</f>
        <v>0</v>
      </c>
      <c r="I90" s="110">
        <f t="shared" si="6"/>
        <v>0</v>
      </c>
      <c r="J90" s="238">
        <f>SUM(J91:J95)</f>
        <v>0</v>
      </c>
      <c r="K90" s="116">
        <f>SUM(K91:K95)</f>
        <v>0</v>
      </c>
      <c r="L90" s="110">
        <f t="shared" si="7"/>
        <v>0</v>
      </c>
      <c r="M90" s="133">
        <f>SUM(M91:M95)</f>
        <v>0</v>
      </c>
      <c r="N90" s="40">
        <f>SUM(N91:N95)</f>
        <v>0</v>
      </c>
      <c r="O90" s="110">
        <f t="shared" si="8"/>
        <v>0</v>
      </c>
      <c r="P90" s="316"/>
    </row>
    <row r="91" spans="1:16" x14ac:dyDescent="0.25">
      <c r="A91" s="36">
        <v>2221</v>
      </c>
      <c r="B91" s="474" t="s">
        <v>78</v>
      </c>
      <c r="C91" s="334">
        <f t="shared" si="4"/>
        <v>0</v>
      </c>
      <c r="D91" s="237"/>
      <c r="E91" s="59"/>
      <c r="F91" s="506">
        <f t="shared" si="5"/>
        <v>0</v>
      </c>
      <c r="G91" s="237"/>
      <c r="H91" s="205"/>
      <c r="I91" s="108">
        <f t="shared" si="6"/>
        <v>0</v>
      </c>
      <c r="J91" s="237"/>
      <c r="K91" s="205"/>
      <c r="L91" s="108">
        <f t="shared" si="7"/>
        <v>0</v>
      </c>
      <c r="M91" s="123"/>
      <c r="N91" s="59"/>
      <c r="O91" s="108">
        <f t="shared" si="8"/>
        <v>0</v>
      </c>
      <c r="P91" s="316"/>
    </row>
    <row r="92" spans="1:16" x14ac:dyDescent="0.25">
      <c r="A92" s="36">
        <v>2222</v>
      </c>
      <c r="B92" s="474" t="s">
        <v>79</v>
      </c>
      <c r="C92" s="334">
        <f t="shared" si="4"/>
        <v>0</v>
      </c>
      <c r="D92" s="237"/>
      <c r="E92" s="59"/>
      <c r="F92" s="506">
        <f t="shared" si="5"/>
        <v>0</v>
      </c>
      <c r="G92" s="237"/>
      <c r="H92" s="205"/>
      <c r="I92" s="108">
        <f t="shared" si="6"/>
        <v>0</v>
      </c>
      <c r="J92" s="237"/>
      <c r="K92" s="205"/>
      <c r="L92" s="108">
        <f t="shared" si="7"/>
        <v>0</v>
      </c>
      <c r="M92" s="123"/>
      <c r="N92" s="59"/>
      <c r="O92" s="108">
        <f t="shared" si="8"/>
        <v>0</v>
      </c>
      <c r="P92" s="316"/>
    </row>
    <row r="93" spans="1:16" x14ac:dyDescent="0.25">
      <c r="A93" s="36">
        <v>2223</v>
      </c>
      <c r="B93" s="474" t="s">
        <v>80</v>
      </c>
      <c r="C93" s="334">
        <f t="shared" si="4"/>
        <v>0</v>
      </c>
      <c r="D93" s="237"/>
      <c r="E93" s="59"/>
      <c r="F93" s="506">
        <f t="shared" si="5"/>
        <v>0</v>
      </c>
      <c r="G93" s="237"/>
      <c r="H93" s="205"/>
      <c r="I93" s="108">
        <f t="shared" si="6"/>
        <v>0</v>
      </c>
      <c r="J93" s="237"/>
      <c r="K93" s="205"/>
      <c r="L93" s="108">
        <f t="shared" si="7"/>
        <v>0</v>
      </c>
      <c r="M93" s="123"/>
      <c r="N93" s="59"/>
      <c r="O93" s="108">
        <f t="shared" si="8"/>
        <v>0</v>
      </c>
      <c r="P93" s="316"/>
    </row>
    <row r="94" spans="1:16" ht="11.25" customHeight="1" x14ac:dyDescent="0.25">
      <c r="A94" s="36">
        <v>2224</v>
      </c>
      <c r="B94" s="474" t="s">
        <v>305</v>
      </c>
      <c r="C94" s="334">
        <f t="shared" si="4"/>
        <v>0</v>
      </c>
      <c r="D94" s="237"/>
      <c r="E94" s="59"/>
      <c r="F94" s="506">
        <f t="shared" si="5"/>
        <v>0</v>
      </c>
      <c r="G94" s="237"/>
      <c r="H94" s="205"/>
      <c r="I94" s="108">
        <f t="shared" si="6"/>
        <v>0</v>
      </c>
      <c r="J94" s="237"/>
      <c r="K94" s="205"/>
      <c r="L94" s="108">
        <f t="shared" si="7"/>
        <v>0</v>
      </c>
      <c r="M94" s="123"/>
      <c r="N94" s="59"/>
      <c r="O94" s="108">
        <f t="shared" si="8"/>
        <v>0</v>
      </c>
      <c r="P94" s="316"/>
    </row>
    <row r="95" spans="1:16" ht="24" x14ac:dyDescent="0.25">
      <c r="A95" s="36">
        <v>2229</v>
      </c>
      <c r="B95" s="474" t="s">
        <v>81</v>
      </c>
      <c r="C95" s="334">
        <f t="shared" si="4"/>
        <v>0</v>
      </c>
      <c r="D95" s="237"/>
      <c r="E95" s="59"/>
      <c r="F95" s="506">
        <f t="shared" si="5"/>
        <v>0</v>
      </c>
      <c r="G95" s="237"/>
      <c r="H95" s="205"/>
      <c r="I95" s="108">
        <f t="shared" si="6"/>
        <v>0</v>
      </c>
      <c r="J95" s="237"/>
      <c r="K95" s="205"/>
      <c r="L95" s="108">
        <f t="shared" si="7"/>
        <v>0</v>
      </c>
      <c r="M95" s="123"/>
      <c r="N95" s="59"/>
      <c r="O95" s="108">
        <f t="shared" si="8"/>
        <v>0</v>
      </c>
      <c r="P95" s="316"/>
    </row>
    <row r="96" spans="1:16" ht="36" x14ac:dyDescent="0.25">
      <c r="A96" s="109">
        <v>2230</v>
      </c>
      <c r="B96" s="474" t="s">
        <v>82</v>
      </c>
      <c r="C96" s="334">
        <f t="shared" si="4"/>
        <v>0</v>
      </c>
      <c r="D96" s="238">
        <f>SUM(D97:D103)</f>
        <v>0</v>
      </c>
      <c r="E96" s="40">
        <f>SUM(E97:E103)</f>
        <v>0</v>
      </c>
      <c r="F96" s="507">
        <f t="shared" si="5"/>
        <v>0</v>
      </c>
      <c r="G96" s="238">
        <f>SUM(G97:G103)</f>
        <v>0</v>
      </c>
      <c r="H96" s="116">
        <f>SUM(H97:H103)</f>
        <v>0</v>
      </c>
      <c r="I96" s="110">
        <f t="shared" si="6"/>
        <v>0</v>
      </c>
      <c r="J96" s="238">
        <f>SUM(J97:J103)</f>
        <v>0</v>
      </c>
      <c r="K96" s="116">
        <f>SUM(K97:K103)</f>
        <v>0</v>
      </c>
      <c r="L96" s="110">
        <f t="shared" si="7"/>
        <v>0</v>
      </c>
      <c r="M96" s="133">
        <f>SUM(M97:M103)</f>
        <v>0</v>
      </c>
      <c r="N96" s="40">
        <f>SUM(N97:N103)</f>
        <v>0</v>
      </c>
      <c r="O96" s="110">
        <f t="shared" si="8"/>
        <v>0</v>
      </c>
      <c r="P96" s="316"/>
    </row>
    <row r="97" spans="1:16" ht="24" x14ac:dyDescent="0.25">
      <c r="A97" s="36">
        <v>2231</v>
      </c>
      <c r="B97" s="474" t="s">
        <v>306</v>
      </c>
      <c r="C97" s="334">
        <f t="shared" si="4"/>
        <v>0</v>
      </c>
      <c r="D97" s="237"/>
      <c r="E97" s="59"/>
      <c r="F97" s="506">
        <f t="shared" si="5"/>
        <v>0</v>
      </c>
      <c r="G97" s="237"/>
      <c r="H97" s="205"/>
      <c r="I97" s="108">
        <f t="shared" si="6"/>
        <v>0</v>
      </c>
      <c r="J97" s="237"/>
      <c r="K97" s="205"/>
      <c r="L97" s="108">
        <f t="shared" si="7"/>
        <v>0</v>
      </c>
      <c r="M97" s="123"/>
      <c r="N97" s="59"/>
      <c r="O97" s="108">
        <f t="shared" si="8"/>
        <v>0</v>
      </c>
      <c r="P97" s="316"/>
    </row>
    <row r="98" spans="1:16" ht="36" x14ac:dyDescent="0.25">
      <c r="A98" s="36">
        <v>2232</v>
      </c>
      <c r="B98" s="474" t="s">
        <v>83</v>
      </c>
      <c r="C98" s="334">
        <f t="shared" si="4"/>
        <v>0</v>
      </c>
      <c r="D98" s="237"/>
      <c r="E98" s="59"/>
      <c r="F98" s="506">
        <f t="shared" si="5"/>
        <v>0</v>
      </c>
      <c r="G98" s="237"/>
      <c r="H98" s="205"/>
      <c r="I98" s="108">
        <f t="shared" si="6"/>
        <v>0</v>
      </c>
      <c r="J98" s="237"/>
      <c r="K98" s="205"/>
      <c r="L98" s="108">
        <f t="shared" si="7"/>
        <v>0</v>
      </c>
      <c r="M98" s="123"/>
      <c r="N98" s="59"/>
      <c r="O98" s="108">
        <f t="shared" si="8"/>
        <v>0</v>
      </c>
      <c r="P98" s="316"/>
    </row>
    <row r="99" spans="1:16" ht="24" x14ac:dyDescent="0.25">
      <c r="A99" s="31">
        <v>2233</v>
      </c>
      <c r="B99" s="472" t="s">
        <v>84</v>
      </c>
      <c r="C99" s="334">
        <f t="shared" si="4"/>
        <v>0</v>
      </c>
      <c r="D99" s="236"/>
      <c r="E99" s="53"/>
      <c r="F99" s="505">
        <f t="shared" si="5"/>
        <v>0</v>
      </c>
      <c r="G99" s="236"/>
      <c r="H99" s="204"/>
      <c r="I99" s="107">
        <f t="shared" si="6"/>
        <v>0</v>
      </c>
      <c r="J99" s="236"/>
      <c r="K99" s="204"/>
      <c r="L99" s="107">
        <f t="shared" si="7"/>
        <v>0</v>
      </c>
      <c r="M99" s="268"/>
      <c r="N99" s="53"/>
      <c r="O99" s="107">
        <f t="shared" si="8"/>
        <v>0</v>
      </c>
      <c r="P99" s="315"/>
    </row>
    <row r="100" spans="1:16" ht="36" x14ac:dyDescent="0.25">
      <c r="A100" s="36">
        <v>2234</v>
      </c>
      <c r="B100" s="474" t="s">
        <v>85</v>
      </c>
      <c r="C100" s="334">
        <f t="shared" si="4"/>
        <v>0</v>
      </c>
      <c r="D100" s="237"/>
      <c r="E100" s="59"/>
      <c r="F100" s="506">
        <f t="shared" si="5"/>
        <v>0</v>
      </c>
      <c r="G100" s="237"/>
      <c r="H100" s="205"/>
      <c r="I100" s="108">
        <f t="shared" si="6"/>
        <v>0</v>
      </c>
      <c r="J100" s="237"/>
      <c r="K100" s="205"/>
      <c r="L100" s="108">
        <f t="shared" si="7"/>
        <v>0</v>
      </c>
      <c r="M100" s="123"/>
      <c r="N100" s="59"/>
      <c r="O100" s="108">
        <f t="shared" si="8"/>
        <v>0</v>
      </c>
      <c r="P100" s="316"/>
    </row>
    <row r="101" spans="1:16" ht="24" x14ac:dyDescent="0.25">
      <c r="A101" s="36">
        <v>2235</v>
      </c>
      <c r="B101" s="474" t="s">
        <v>307</v>
      </c>
      <c r="C101" s="334">
        <f t="shared" si="4"/>
        <v>0</v>
      </c>
      <c r="D101" s="237"/>
      <c r="E101" s="59"/>
      <c r="F101" s="506">
        <f t="shared" si="5"/>
        <v>0</v>
      </c>
      <c r="G101" s="237"/>
      <c r="H101" s="205"/>
      <c r="I101" s="108">
        <f t="shared" si="6"/>
        <v>0</v>
      </c>
      <c r="J101" s="237"/>
      <c r="K101" s="205"/>
      <c r="L101" s="108">
        <f t="shared" si="7"/>
        <v>0</v>
      </c>
      <c r="M101" s="123"/>
      <c r="N101" s="59"/>
      <c r="O101" s="108">
        <f t="shared" si="8"/>
        <v>0</v>
      </c>
      <c r="P101" s="316"/>
    </row>
    <row r="102" spans="1:16" x14ac:dyDescent="0.25">
      <c r="A102" s="36">
        <v>2236</v>
      </c>
      <c r="B102" s="474" t="s">
        <v>86</v>
      </c>
      <c r="C102" s="334">
        <f t="shared" si="4"/>
        <v>0</v>
      </c>
      <c r="D102" s="237"/>
      <c r="E102" s="59"/>
      <c r="F102" s="506">
        <f t="shared" si="5"/>
        <v>0</v>
      </c>
      <c r="G102" s="237"/>
      <c r="H102" s="205"/>
      <c r="I102" s="108">
        <f t="shared" si="6"/>
        <v>0</v>
      </c>
      <c r="J102" s="237"/>
      <c r="K102" s="205"/>
      <c r="L102" s="108">
        <f t="shared" si="7"/>
        <v>0</v>
      </c>
      <c r="M102" s="123"/>
      <c r="N102" s="59"/>
      <c r="O102" s="108">
        <f t="shared" si="8"/>
        <v>0</v>
      </c>
      <c r="P102" s="316"/>
    </row>
    <row r="103" spans="1:16" ht="24" x14ac:dyDescent="0.25">
      <c r="A103" s="36">
        <v>2239</v>
      </c>
      <c r="B103" s="474" t="s">
        <v>87</v>
      </c>
      <c r="C103" s="334">
        <f t="shared" si="4"/>
        <v>0</v>
      </c>
      <c r="D103" s="237"/>
      <c r="E103" s="59"/>
      <c r="F103" s="506">
        <f t="shared" si="5"/>
        <v>0</v>
      </c>
      <c r="G103" s="237"/>
      <c r="H103" s="205"/>
      <c r="I103" s="108">
        <f t="shared" si="6"/>
        <v>0</v>
      </c>
      <c r="J103" s="237"/>
      <c r="K103" s="205"/>
      <c r="L103" s="108">
        <f t="shared" si="7"/>
        <v>0</v>
      </c>
      <c r="M103" s="123"/>
      <c r="N103" s="59"/>
      <c r="O103" s="108">
        <f t="shared" si="8"/>
        <v>0</v>
      </c>
      <c r="P103" s="316"/>
    </row>
    <row r="104" spans="1:16" ht="36" x14ac:dyDescent="0.25">
      <c r="A104" s="109">
        <v>2240</v>
      </c>
      <c r="B104" s="474" t="s">
        <v>308</v>
      </c>
      <c r="C104" s="334">
        <f t="shared" si="4"/>
        <v>0</v>
      </c>
      <c r="D104" s="238">
        <f>SUM(D105:D112)</f>
        <v>0</v>
      </c>
      <c r="E104" s="40">
        <f>SUM(E105:E112)</f>
        <v>0</v>
      </c>
      <c r="F104" s="507">
        <f t="shared" si="5"/>
        <v>0</v>
      </c>
      <c r="G104" s="238">
        <f>SUM(G105:G112)</f>
        <v>0</v>
      </c>
      <c r="H104" s="116">
        <f>SUM(H105:H112)</f>
        <v>0</v>
      </c>
      <c r="I104" s="110">
        <f t="shared" si="6"/>
        <v>0</v>
      </c>
      <c r="J104" s="238">
        <f>SUM(J105:J112)</f>
        <v>0</v>
      </c>
      <c r="K104" s="116">
        <f>SUM(K105:K112)</f>
        <v>0</v>
      </c>
      <c r="L104" s="110">
        <f t="shared" si="7"/>
        <v>0</v>
      </c>
      <c r="M104" s="133">
        <f>SUM(M105:M112)</f>
        <v>0</v>
      </c>
      <c r="N104" s="40">
        <f>SUM(N105:N112)</f>
        <v>0</v>
      </c>
      <c r="O104" s="110">
        <f t="shared" si="8"/>
        <v>0</v>
      </c>
      <c r="P104" s="316"/>
    </row>
    <row r="105" spans="1:16" x14ac:dyDescent="0.25">
      <c r="A105" s="36">
        <v>2241</v>
      </c>
      <c r="B105" s="474" t="s">
        <v>88</v>
      </c>
      <c r="C105" s="334">
        <f t="shared" si="4"/>
        <v>0</v>
      </c>
      <c r="D105" s="237"/>
      <c r="E105" s="59"/>
      <c r="F105" s="506">
        <f t="shared" si="5"/>
        <v>0</v>
      </c>
      <c r="G105" s="237"/>
      <c r="H105" s="205"/>
      <c r="I105" s="108">
        <f t="shared" si="6"/>
        <v>0</v>
      </c>
      <c r="J105" s="237"/>
      <c r="K105" s="205"/>
      <c r="L105" s="108">
        <f t="shared" si="7"/>
        <v>0</v>
      </c>
      <c r="M105" s="123"/>
      <c r="N105" s="59"/>
      <c r="O105" s="108">
        <f t="shared" si="8"/>
        <v>0</v>
      </c>
      <c r="P105" s="316"/>
    </row>
    <row r="106" spans="1:16" ht="24" x14ac:dyDescent="0.25">
      <c r="A106" s="36">
        <v>2242</v>
      </c>
      <c r="B106" s="474" t="s">
        <v>89</v>
      </c>
      <c r="C106" s="334">
        <f t="shared" si="4"/>
        <v>0</v>
      </c>
      <c r="D106" s="237"/>
      <c r="E106" s="59"/>
      <c r="F106" s="506">
        <f t="shared" si="5"/>
        <v>0</v>
      </c>
      <c r="G106" s="237"/>
      <c r="H106" s="205"/>
      <c r="I106" s="108">
        <f t="shared" si="6"/>
        <v>0</v>
      </c>
      <c r="J106" s="237"/>
      <c r="K106" s="205"/>
      <c r="L106" s="108">
        <f t="shared" si="7"/>
        <v>0</v>
      </c>
      <c r="M106" s="123"/>
      <c r="N106" s="59"/>
      <c r="O106" s="108">
        <f t="shared" si="8"/>
        <v>0</v>
      </c>
      <c r="P106" s="316"/>
    </row>
    <row r="107" spans="1:16" ht="24" x14ac:dyDescent="0.25">
      <c r="A107" s="36">
        <v>2243</v>
      </c>
      <c r="B107" s="474" t="s">
        <v>90</v>
      </c>
      <c r="C107" s="334">
        <f t="shared" si="4"/>
        <v>0</v>
      </c>
      <c r="D107" s="237"/>
      <c r="E107" s="59"/>
      <c r="F107" s="506">
        <f t="shared" si="5"/>
        <v>0</v>
      </c>
      <c r="G107" s="237"/>
      <c r="H107" s="205"/>
      <c r="I107" s="108">
        <f t="shared" si="6"/>
        <v>0</v>
      </c>
      <c r="J107" s="237"/>
      <c r="K107" s="205"/>
      <c r="L107" s="108">
        <f t="shared" si="7"/>
        <v>0</v>
      </c>
      <c r="M107" s="123"/>
      <c r="N107" s="59"/>
      <c r="O107" s="108">
        <f t="shared" si="8"/>
        <v>0</v>
      </c>
      <c r="P107" s="316"/>
    </row>
    <row r="108" spans="1:16" x14ac:dyDescent="0.25">
      <c r="A108" s="36">
        <v>2244</v>
      </c>
      <c r="B108" s="474" t="s">
        <v>309</v>
      </c>
      <c r="C108" s="334">
        <f t="shared" si="4"/>
        <v>0</v>
      </c>
      <c r="D108" s="237"/>
      <c r="E108" s="59"/>
      <c r="F108" s="506">
        <f t="shared" si="5"/>
        <v>0</v>
      </c>
      <c r="G108" s="237"/>
      <c r="H108" s="205"/>
      <c r="I108" s="108">
        <f t="shared" si="6"/>
        <v>0</v>
      </c>
      <c r="J108" s="237"/>
      <c r="K108" s="205"/>
      <c r="L108" s="108">
        <f t="shared" si="7"/>
        <v>0</v>
      </c>
      <c r="M108" s="123"/>
      <c r="N108" s="59"/>
      <c r="O108" s="108">
        <f t="shared" si="8"/>
        <v>0</v>
      </c>
      <c r="P108" s="316"/>
    </row>
    <row r="109" spans="1:16" ht="24" x14ac:dyDescent="0.25">
      <c r="A109" s="36">
        <v>2246</v>
      </c>
      <c r="B109" s="474" t="s">
        <v>91</v>
      </c>
      <c r="C109" s="334">
        <f t="shared" si="4"/>
        <v>0</v>
      </c>
      <c r="D109" s="237"/>
      <c r="E109" s="59"/>
      <c r="F109" s="506">
        <f t="shared" si="5"/>
        <v>0</v>
      </c>
      <c r="G109" s="237"/>
      <c r="H109" s="205"/>
      <c r="I109" s="108">
        <f t="shared" si="6"/>
        <v>0</v>
      </c>
      <c r="J109" s="237"/>
      <c r="K109" s="205"/>
      <c r="L109" s="108">
        <f t="shared" si="7"/>
        <v>0</v>
      </c>
      <c r="M109" s="123"/>
      <c r="N109" s="59"/>
      <c r="O109" s="108">
        <f t="shared" si="8"/>
        <v>0</v>
      </c>
      <c r="P109" s="316"/>
    </row>
    <row r="110" spans="1:16" x14ac:dyDescent="0.25">
      <c r="A110" s="36">
        <v>2247</v>
      </c>
      <c r="B110" s="474" t="s">
        <v>92</v>
      </c>
      <c r="C110" s="334">
        <f t="shared" si="4"/>
        <v>0</v>
      </c>
      <c r="D110" s="237"/>
      <c r="E110" s="59"/>
      <c r="F110" s="506">
        <f t="shared" si="5"/>
        <v>0</v>
      </c>
      <c r="G110" s="237"/>
      <c r="H110" s="205"/>
      <c r="I110" s="108">
        <f t="shared" si="6"/>
        <v>0</v>
      </c>
      <c r="J110" s="237"/>
      <c r="K110" s="205"/>
      <c r="L110" s="108">
        <f t="shared" si="7"/>
        <v>0</v>
      </c>
      <c r="M110" s="123"/>
      <c r="N110" s="59"/>
      <c r="O110" s="108">
        <f t="shared" si="8"/>
        <v>0</v>
      </c>
      <c r="P110" s="316"/>
    </row>
    <row r="111" spans="1:16" ht="24" x14ac:dyDescent="0.25">
      <c r="A111" s="36">
        <v>2248</v>
      </c>
      <c r="B111" s="474" t="s">
        <v>93</v>
      </c>
      <c r="C111" s="334">
        <f t="shared" si="4"/>
        <v>0</v>
      </c>
      <c r="D111" s="237"/>
      <c r="E111" s="59"/>
      <c r="F111" s="506">
        <f t="shared" si="5"/>
        <v>0</v>
      </c>
      <c r="G111" s="237"/>
      <c r="H111" s="205"/>
      <c r="I111" s="108">
        <f t="shared" si="6"/>
        <v>0</v>
      </c>
      <c r="J111" s="237"/>
      <c r="K111" s="205"/>
      <c r="L111" s="108">
        <f t="shared" si="7"/>
        <v>0</v>
      </c>
      <c r="M111" s="123"/>
      <c r="N111" s="59"/>
      <c r="O111" s="108">
        <f t="shared" si="8"/>
        <v>0</v>
      </c>
      <c r="P111" s="316"/>
    </row>
    <row r="112" spans="1:16" ht="24" x14ac:dyDescent="0.25">
      <c r="A112" s="36">
        <v>2249</v>
      </c>
      <c r="B112" s="474" t="s">
        <v>94</v>
      </c>
      <c r="C112" s="334">
        <f t="shared" si="4"/>
        <v>0</v>
      </c>
      <c r="D112" s="237"/>
      <c r="E112" s="59"/>
      <c r="F112" s="506">
        <f t="shared" si="5"/>
        <v>0</v>
      </c>
      <c r="G112" s="237"/>
      <c r="H112" s="205"/>
      <c r="I112" s="108">
        <f t="shared" si="6"/>
        <v>0</v>
      </c>
      <c r="J112" s="237"/>
      <c r="K112" s="205"/>
      <c r="L112" s="108">
        <f t="shared" si="7"/>
        <v>0</v>
      </c>
      <c r="M112" s="123"/>
      <c r="N112" s="59"/>
      <c r="O112" s="108">
        <f t="shared" si="8"/>
        <v>0</v>
      </c>
      <c r="P112" s="316"/>
    </row>
    <row r="113" spans="1:16" x14ac:dyDescent="0.25">
      <c r="A113" s="109">
        <v>2250</v>
      </c>
      <c r="B113" s="474" t="s">
        <v>95</v>
      </c>
      <c r="C113" s="334">
        <f t="shared" si="4"/>
        <v>0</v>
      </c>
      <c r="D113" s="238">
        <f>SUM(D114:D116)</f>
        <v>0</v>
      </c>
      <c r="E113" s="40">
        <f>SUM(E114:E116)</f>
        <v>0</v>
      </c>
      <c r="F113" s="507">
        <f t="shared" si="5"/>
        <v>0</v>
      </c>
      <c r="G113" s="238">
        <f>SUM(G114:G116)</f>
        <v>0</v>
      </c>
      <c r="H113" s="116">
        <f>SUM(H114:H116)</f>
        <v>0</v>
      </c>
      <c r="I113" s="110">
        <f t="shared" si="6"/>
        <v>0</v>
      </c>
      <c r="J113" s="238">
        <f>SUM(J114:J116)</f>
        <v>0</v>
      </c>
      <c r="K113" s="116">
        <f>SUM(K114:K116)</f>
        <v>0</v>
      </c>
      <c r="L113" s="110">
        <f t="shared" si="7"/>
        <v>0</v>
      </c>
      <c r="M113" s="133">
        <f>SUM(M114:M116)</f>
        <v>0</v>
      </c>
      <c r="N113" s="40">
        <f>SUM(N114:N116)</f>
        <v>0</v>
      </c>
      <c r="O113" s="110">
        <f t="shared" si="8"/>
        <v>0</v>
      </c>
      <c r="P113" s="316"/>
    </row>
    <row r="114" spans="1:16" x14ac:dyDescent="0.25">
      <c r="A114" s="36">
        <v>2251</v>
      </c>
      <c r="B114" s="474" t="s">
        <v>96</v>
      </c>
      <c r="C114" s="334">
        <f t="shared" si="4"/>
        <v>0</v>
      </c>
      <c r="D114" s="237"/>
      <c r="E114" s="59"/>
      <c r="F114" s="506">
        <f t="shared" si="5"/>
        <v>0</v>
      </c>
      <c r="G114" s="237"/>
      <c r="H114" s="205"/>
      <c r="I114" s="108">
        <f t="shared" si="6"/>
        <v>0</v>
      </c>
      <c r="J114" s="237"/>
      <c r="K114" s="205"/>
      <c r="L114" s="108">
        <f t="shared" si="7"/>
        <v>0</v>
      </c>
      <c r="M114" s="123"/>
      <c r="N114" s="59"/>
      <c r="O114" s="108">
        <f t="shared" si="8"/>
        <v>0</v>
      </c>
      <c r="P114" s="316"/>
    </row>
    <row r="115" spans="1:16" ht="24" x14ac:dyDescent="0.25">
      <c r="A115" s="36">
        <v>2252</v>
      </c>
      <c r="B115" s="474" t="s">
        <v>97</v>
      </c>
      <c r="C115" s="334">
        <f t="shared" ref="C115:C179" si="9">F115+I115+L115+O115</f>
        <v>0</v>
      </c>
      <c r="D115" s="237"/>
      <c r="E115" s="59"/>
      <c r="F115" s="506">
        <f t="shared" si="5"/>
        <v>0</v>
      </c>
      <c r="G115" s="237"/>
      <c r="H115" s="205"/>
      <c r="I115" s="108">
        <f t="shared" si="6"/>
        <v>0</v>
      </c>
      <c r="J115" s="237"/>
      <c r="K115" s="205"/>
      <c r="L115" s="108">
        <f t="shared" si="7"/>
        <v>0</v>
      </c>
      <c r="M115" s="123"/>
      <c r="N115" s="59"/>
      <c r="O115" s="108">
        <f t="shared" si="8"/>
        <v>0</v>
      </c>
      <c r="P115" s="316"/>
    </row>
    <row r="116" spans="1:16" ht="24" x14ac:dyDescent="0.25">
      <c r="A116" s="36">
        <v>2259</v>
      </c>
      <c r="B116" s="474" t="s">
        <v>98</v>
      </c>
      <c r="C116" s="334">
        <f t="shared" si="9"/>
        <v>0</v>
      </c>
      <c r="D116" s="237">
        <v>0</v>
      </c>
      <c r="E116" s="59"/>
      <c r="F116" s="506">
        <f t="shared" ref="F116:F180" si="10">D116+E116</f>
        <v>0</v>
      </c>
      <c r="G116" s="237"/>
      <c r="H116" s="205"/>
      <c r="I116" s="108">
        <f t="shared" ref="I116:I180" si="11">G116+H116</f>
        <v>0</v>
      </c>
      <c r="J116" s="237"/>
      <c r="K116" s="205"/>
      <c r="L116" s="108">
        <f t="shared" ref="L116:L180" si="12">J116+K116</f>
        <v>0</v>
      </c>
      <c r="M116" s="123"/>
      <c r="N116" s="59"/>
      <c r="O116" s="108">
        <f t="shared" ref="O116:O180" si="13">M116+N116</f>
        <v>0</v>
      </c>
      <c r="P116" s="316"/>
    </row>
    <row r="117" spans="1:16" x14ac:dyDescent="0.25">
      <c r="A117" s="109">
        <v>2260</v>
      </c>
      <c r="B117" s="474" t="s">
        <v>99</v>
      </c>
      <c r="C117" s="334">
        <f t="shared" si="9"/>
        <v>0</v>
      </c>
      <c r="D117" s="238">
        <f>SUM(D118:D122)</f>
        <v>0</v>
      </c>
      <c r="E117" s="40">
        <f>SUM(E118:E122)</f>
        <v>0</v>
      </c>
      <c r="F117" s="507">
        <f t="shared" si="10"/>
        <v>0</v>
      </c>
      <c r="G117" s="238">
        <f>SUM(G118:G122)</f>
        <v>0</v>
      </c>
      <c r="H117" s="116">
        <f>SUM(H118:H122)</f>
        <v>0</v>
      </c>
      <c r="I117" s="110">
        <f t="shared" si="11"/>
        <v>0</v>
      </c>
      <c r="J117" s="238">
        <f>SUM(J118:J122)</f>
        <v>0</v>
      </c>
      <c r="K117" s="116">
        <f>SUM(K118:K122)</f>
        <v>0</v>
      </c>
      <c r="L117" s="110">
        <f t="shared" si="12"/>
        <v>0</v>
      </c>
      <c r="M117" s="133">
        <f>SUM(M118:M122)</f>
        <v>0</v>
      </c>
      <c r="N117" s="40">
        <f>SUM(N118:N122)</f>
        <v>0</v>
      </c>
      <c r="O117" s="110">
        <f t="shared" si="13"/>
        <v>0</v>
      </c>
      <c r="P117" s="316"/>
    </row>
    <row r="118" spans="1:16" x14ac:dyDescent="0.25">
      <c r="A118" s="36">
        <v>2261</v>
      </c>
      <c r="B118" s="474" t="s">
        <v>100</v>
      </c>
      <c r="C118" s="334">
        <f t="shared" si="9"/>
        <v>0</v>
      </c>
      <c r="D118" s="237"/>
      <c r="E118" s="59"/>
      <c r="F118" s="506">
        <f t="shared" si="10"/>
        <v>0</v>
      </c>
      <c r="G118" s="237"/>
      <c r="H118" s="205"/>
      <c r="I118" s="108">
        <f t="shared" si="11"/>
        <v>0</v>
      </c>
      <c r="J118" s="237"/>
      <c r="K118" s="205"/>
      <c r="L118" s="108">
        <f t="shared" si="12"/>
        <v>0</v>
      </c>
      <c r="M118" s="123"/>
      <c r="N118" s="59"/>
      <c r="O118" s="108">
        <f t="shared" si="13"/>
        <v>0</v>
      </c>
      <c r="P118" s="316"/>
    </row>
    <row r="119" spans="1:16" x14ac:dyDescent="0.25">
      <c r="A119" s="36">
        <v>2262</v>
      </c>
      <c r="B119" s="474" t="s">
        <v>101</v>
      </c>
      <c r="C119" s="334">
        <f t="shared" si="9"/>
        <v>0</v>
      </c>
      <c r="D119" s="237"/>
      <c r="E119" s="59"/>
      <c r="F119" s="506">
        <f t="shared" si="10"/>
        <v>0</v>
      </c>
      <c r="G119" s="237"/>
      <c r="H119" s="205"/>
      <c r="I119" s="108">
        <f t="shared" si="11"/>
        <v>0</v>
      </c>
      <c r="J119" s="237"/>
      <c r="K119" s="205"/>
      <c r="L119" s="108">
        <f t="shared" si="12"/>
        <v>0</v>
      </c>
      <c r="M119" s="123"/>
      <c r="N119" s="59"/>
      <c r="O119" s="108">
        <f t="shared" si="13"/>
        <v>0</v>
      </c>
      <c r="P119" s="316"/>
    </row>
    <row r="120" spans="1:16" x14ac:dyDescent="0.25">
      <c r="A120" s="36">
        <v>2263</v>
      </c>
      <c r="B120" s="474" t="s">
        <v>102</v>
      </c>
      <c r="C120" s="334">
        <f t="shared" si="9"/>
        <v>0</v>
      </c>
      <c r="D120" s="237"/>
      <c r="E120" s="59"/>
      <c r="F120" s="506">
        <f t="shared" si="10"/>
        <v>0</v>
      </c>
      <c r="G120" s="237"/>
      <c r="H120" s="205"/>
      <c r="I120" s="108">
        <f t="shared" si="11"/>
        <v>0</v>
      </c>
      <c r="J120" s="237"/>
      <c r="K120" s="205"/>
      <c r="L120" s="108">
        <f t="shared" si="12"/>
        <v>0</v>
      </c>
      <c r="M120" s="123"/>
      <c r="N120" s="59"/>
      <c r="O120" s="108">
        <f t="shared" si="13"/>
        <v>0</v>
      </c>
      <c r="P120" s="316"/>
    </row>
    <row r="121" spans="1:16" ht="24" x14ac:dyDescent="0.25">
      <c r="A121" s="36">
        <v>2264</v>
      </c>
      <c r="B121" s="474" t="s">
        <v>310</v>
      </c>
      <c r="C121" s="334">
        <f t="shared" si="9"/>
        <v>0</v>
      </c>
      <c r="D121" s="237"/>
      <c r="E121" s="59"/>
      <c r="F121" s="506">
        <f t="shared" si="10"/>
        <v>0</v>
      </c>
      <c r="G121" s="237"/>
      <c r="H121" s="205"/>
      <c r="I121" s="108">
        <f t="shared" si="11"/>
        <v>0</v>
      </c>
      <c r="J121" s="237"/>
      <c r="K121" s="205"/>
      <c r="L121" s="108">
        <f t="shared" si="12"/>
        <v>0</v>
      </c>
      <c r="M121" s="123"/>
      <c r="N121" s="59"/>
      <c r="O121" s="108">
        <f t="shared" si="13"/>
        <v>0</v>
      </c>
      <c r="P121" s="316"/>
    </row>
    <row r="122" spans="1:16" x14ac:dyDescent="0.25">
      <c r="A122" s="36">
        <v>2269</v>
      </c>
      <c r="B122" s="474" t="s">
        <v>103</v>
      </c>
      <c r="C122" s="334">
        <f t="shared" si="9"/>
        <v>0</v>
      </c>
      <c r="D122" s="237"/>
      <c r="E122" s="59"/>
      <c r="F122" s="506">
        <f t="shared" si="10"/>
        <v>0</v>
      </c>
      <c r="G122" s="237"/>
      <c r="H122" s="205"/>
      <c r="I122" s="108">
        <f t="shared" si="11"/>
        <v>0</v>
      </c>
      <c r="J122" s="237"/>
      <c r="K122" s="205"/>
      <c r="L122" s="108">
        <f t="shared" si="12"/>
        <v>0</v>
      </c>
      <c r="M122" s="123"/>
      <c r="N122" s="59"/>
      <c r="O122" s="108">
        <f t="shared" si="13"/>
        <v>0</v>
      </c>
      <c r="P122" s="316"/>
    </row>
    <row r="123" spans="1:16" x14ac:dyDescent="0.25">
      <c r="A123" s="109">
        <v>2270</v>
      </c>
      <c r="B123" s="474" t="s">
        <v>104</v>
      </c>
      <c r="C123" s="334">
        <f t="shared" si="9"/>
        <v>0</v>
      </c>
      <c r="D123" s="238">
        <f>SUM(D124:D128)</f>
        <v>0</v>
      </c>
      <c r="E123" s="40">
        <f>SUM(E124:E128)</f>
        <v>0</v>
      </c>
      <c r="F123" s="507">
        <f t="shared" si="10"/>
        <v>0</v>
      </c>
      <c r="G123" s="238">
        <f>SUM(G124:G128)</f>
        <v>0</v>
      </c>
      <c r="H123" s="116">
        <f>SUM(H124:H128)</f>
        <v>0</v>
      </c>
      <c r="I123" s="110">
        <f t="shared" si="11"/>
        <v>0</v>
      </c>
      <c r="J123" s="238">
        <f>SUM(J124:J128)</f>
        <v>0</v>
      </c>
      <c r="K123" s="116">
        <f>SUM(K124:K128)</f>
        <v>0</v>
      </c>
      <c r="L123" s="110">
        <f t="shared" si="12"/>
        <v>0</v>
      </c>
      <c r="M123" s="133">
        <f>SUM(M124:M128)</f>
        <v>0</v>
      </c>
      <c r="N123" s="40">
        <f>SUM(N124:N128)</f>
        <v>0</v>
      </c>
      <c r="O123" s="110">
        <f t="shared" si="13"/>
        <v>0</v>
      </c>
      <c r="P123" s="316"/>
    </row>
    <row r="124" spans="1:16" x14ac:dyDescent="0.25">
      <c r="A124" s="36">
        <v>2272</v>
      </c>
      <c r="B124" s="1" t="s">
        <v>105</v>
      </c>
      <c r="C124" s="334">
        <f t="shared" si="9"/>
        <v>0</v>
      </c>
      <c r="D124" s="237"/>
      <c r="E124" s="59"/>
      <c r="F124" s="506">
        <f t="shared" si="10"/>
        <v>0</v>
      </c>
      <c r="G124" s="237"/>
      <c r="H124" s="205"/>
      <c r="I124" s="108">
        <f t="shared" si="11"/>
        <v>0</v>
      </c>
      <c r="J124" s="237"/>
      <c r="K124" s="205"/>
      <c r="L124" s="108">
        <f t="shared" si="12"/>
        <v>0</v>
      </c>
      <c r="M124" s="123"/>
      <c r="N124" s="59"/>
      <c r="O124" s="108">
        <f t="shared" si="13"/>
        <v>0</v>
      </c>
      <c r="P124" s="316"/>
    </row>
    <row r="125" spans="1:16" ht="24" x14ac:dyDescent="0.25">
      <c r="A125" s="36">
        <v>2275</v>
      </c>
      <c r="B125" s="474" t="s">
        <v>106</v>
      </c>
      <c r="C125" s="334">
        <f t="shared" si="9"/>
        <v>0</v>
      </c>
      <c r="D125" s="237"/>
      <c r="E125" s="59"/>
      <c r="F125" s="506">
        <f t="shared" si="10"/>
        <v>0</v>
      </c>
      <c r="G125" s="237"/>
      <c r="H125" s="205"/>
      <c r="I125" s="108">
        <f t="shared" si="11"/>
        <v>0</v>
      </c>
      <c r="J125" s="237"/>
      <c r="K125" s="205"/>
      <c r="L125" s="108">
        <f t="shared" si="12"/>
        <v>0</v>
      </c>
      <c r="M125" s="123"/>
      <c r="N125" s="59"/>
      <c r="O125" s="108">
        <f t="shared" si="13"/>
        <v>0</v>
      </c>
      <c r="P125" s="316"/>
    </row>
    <row r="126" spans="1:16" ht="36" x14ac:dyDescent="0.25">
      <c r="A126" s="36">
        <v>2276</v>
      </c>
      <c r="B126" s="474" t="s">
        <v>107</v>
      </c>
      <c r="C126" s="334">
        <f t="shared" si="9"/>
        <v>0</v>
      </c>
      <c r="D126" s="237"/>
      <c r="E126" s="59"/>
      <c r="F126" s="506">
        <f t="shared" si="10"/>
        <v>0</v>
      </c>
      <c r="G126" s="237"/>
      <c r="H126" s="205"/>
      <c r="I126" s="108">
        <f t="shared" si="11"/>
        <v>0</v>
      </c>
      <c r="J126" s="237"/>
      <c r="K126" s="205"/>
      <c r="L126" s="108">
        <f t="shared" si="12"/>
        <v>0</v>
      </c>
      <c r="M126" s="123"/>
      <c r="N126" s="59"/>
      <c r="O126" s="108">
        <f t="shared" si="13"/>
        <v>0</v>
      </c>
      <c r="P126" s="316"/>
    </row>
    <row r="127" spans="1:16" ht="24" customHeight="1" x14ac:dyDescent="0.25">
      <c r="A127" s="36">
        <v>2278</v>
      </c>
      <c r="B127" s="474" t="s">
        <v>108</v>
      </c>
      <c r="C127" s="334">
        <f t="shared" si="9"/>
        <v>0</v>
      </c>
      <c r="D127" s="237"/>
      <c r="E127" s="59"/>
      <c r="F127" s="506">
        <f t="shared" si="10"/>
        <v>0</v>
      </c>
      <c r="G127" s="237"/>
      <c r="H127" s="205"/>
      <c r="I127" s="108">
        <f t="shared" si="11"/>
        <v>0</v>
      </c>
      <c r="J127" s="237"/>
      <c r="K127" s="205"/>
      <c r="L127" s="108">
        <f t="shared" si="12"/>
        <v>0</v>
      </c>
      <c r="M127" s="123"/>
      <c r="N127" s="59"/>
      <c r="O127" s="108">
        <f t="shared" si="13"/>
        <v>0</v>
      </c>
      <c r="P127" s="316"/>
    </row>
    <row r="128" spans="1:16" ht="24" x14ac:dyDescent="0.25">
      <c r="A128" s="36">
        <v>2279</v>
      </c>
      <c r="B128" s="474" t="s">
        <v>109</v>
      </c>
      <c r="C128" s="334">
        <f t="shared" si="9"/>
        <v>0</v>
      </c>
      <c r="D128" s="237"/>
      <c r="E128" s="59"/>
      <c r="F128" s="506">
        <f t="shared" si="10"/>
        <v>0</v>
      </c>
      <c r="G128" s="237"/>
      <c r="H128" s="205"/>
      <c r="I128" s="108">
        <f t="shared" si="11"/>
        <v>0</v>
      </c>
      <c r="J128" s="237"/>
      <c r="K128" s="205"/>
      <c r="L128" s="108">
        <f t="shared" si="12"/>
        <v>0</v>
      </c>
      <c r="M128" s="123"/>
      <c r="N128" s="59"/>
      <c r="O128" s="108">
        <f t="shared" si="13"/>
        <v>0</v>
      </c>
      <c r="P128" s="316"/>
    </row>
    <row r="129" spans="1:16" ht="24" x14ac:dyDescent="0.25">
      <c r="A129" s="114">
        <v>2280</v>
      </c>
      <c r="B129" s="472" t="s">
        <v>110</v>
      </c>
      <c r="C129" s="334">
        <f t="shared" si="9"/>
        <v>0</v>
      </c>
      <c r="D129" s="240">
        <f t="shared" ref="D129:N129" si="14">SUM(D130)</f>
        <v>0</v>
      </c>
      <c r="E129" s="67">
        <f t="shared" si="14"/>
        <v>0</v>
      </c>
      <c r="F129" s="509">
        <f t="shared" si="10"/>
        <v>0</v>
      </c>
      <c r="G129" s="240">
        <f t="shared" ref="G129" si="15">SUM(G130)</f>
        <v>0</v>
      </c>
      <c r="H129" s="207">
        <f t="shared" si="14"/>
        <v>0</v>
      </c>
      <c r="I129" s="115">
        <f t="shared" si="11"/>
        <v>0</v>
      </c>
      <c r="J129" s="240">
        <f t="shared" ref="J129" si="16">SUM(J130)</f>
        <v>0</v>
      </c>
      <c r="K129" s="207">
        <f t="shared" si="14"/>
        <v>0</v>
      </c>
      <c r="L129" s="115">
        <f t="shared" si="12"/>
        <v>0</v>
      </c>
      <c r="M129" s="133">
        <f t="shared" si="14"/>
        <v>0</v>
      </c>
      <c r="N129" s="40">
        <f t="shared" si="14"/>
        <v>0</v>
      </c>
      <c r="O129" s="110">
        <f t="shared" si="13"/>
        <v>0</v>
      </c>
      <c r="P129" s="316"/>
    </row>
    <row r="130" spans="1:16" ht="24" x14ac:dyDescent="0.25">
      <c r="A130" s="36">
        <v>2283</v>
      </c>
      <c r="B130" s="474" t="s">
        <v>111</v>
      </c>
      <c r="C130" s="334">
        <f t="shared" si="9"/>
        <v>0</v>
      </c>
      <c r="D130" s="237"/>
      <c r="E130" s="59"/>
      <c r="F130" s="506">
        <f t="shared" si="10"/>
        <v>0</v>
      </c>
      <c r="G130" s="237"/>
      <c r="H130" s="205"/>
      <c r="I130" s="108">
        <f t="shared" si="11"/>
        <v>0</v>
      </c>
      <c r="J130" s="237"/>
      <c r="K130" s="205"/>
      <c r="L130" s="108">
        <f t="shared" si="12"/>
        <v>0</v>
      </c>
      <c r="M130" s="123"/>
      <c r="N130" s="59"/>
      <c r="O130" s="108">
        <f t="shared" si="13"/>
        <v>0</v>
      </c>
      <c r="P130" s="316"/>
    </row>
    <row r="131" spans="1:16" ht="38.25" customHeight="1" x14ac:dyDescent="0.25">
      <c r="A131" s="44">
        <v>2300</v>
      </c>
      <c r="B131" s="502" t="s">
        <v>112</v>
      </c>
      <c r="C131" s="404">
        <f t="shared" si="9"/>
        <v>0</v>
      </c>
      <c r="D131" s="235">
        <f>SUM(D132,D137,D141,D142,D145,D152,D160,D161,D164)</f>
        <v>0</v>
      </c>
      <c r="E131" s="48">
        <f>SUM(E132,E137,E141,E142,E145,E152,E160,E161,E164)</f>
        <v>0</v>
      </c>
      <c r="F131" s="503">
        <f t="shared" si="10"/>
        <v>0</v>
      </c>
      <c r="G131" s="235">
        <f>SUM(G132,G137,G141,G142,G145,G152,G160,G161,G164)</f>
        <v>0</v>
      </c>
      <c r="H131" s="103">
        <f>SUM(H132,H137,H141,H142,H145,H152,H160,H161,H164)</f>
        <v>0</v>
      </c>
      <c r="I131" s="113">
        <f t="shared" si="11"/>
        <v>0</v>
      </c>
      <c r="J131" s="235">
        <f>SUM(J132,J137,J141,J142,J145,J152,J160,J161,J164)</f>
        <v>0</v>
      </c>
      <c r="K131" s="103">
        <f>SUM(K132,K137,K141,K142,K145,K152,K160,K161,K164)</f>
        <v>0</v>
      </c>
      <c r="L131" s="113">
        <f t="shared" si="12"/>
        <v>0</v>
      </c>
      <c r="M131" s="121">
        <f>SUM(M132,M137,M141,M142,M145,M152,M160,M161,M164)</f>
        <v>0</v>
      </c>
      <c r="N131" s="48">
        <f>SUM(N132,N137,N141,N142,N145,N152,N160,N161,N164)</f>
        <v>0</v>
      </c>
      <c r="O131" s="113">
        <f t="shared" si="13"/>
        <v>0</v>
      </c>
      <c r="P131" s="318"/>
    </row>
    <row r="132" spans="1:16" ht="24" x14ac:dyDescent="0.25">
      <c r="A132" s="114">
        <v>2310</v>
      </c>
      <c r="B132" s="472" t="s">
        <v>311</v>
      </c>
      <c r="C132" s="409">
        <f t="shared" si="9"/>
        <v>0</v>
      </c>
      <c r="D132" s="333">
        <f>SUM(D133:D136)</f>
        <v>0</v>
      </c>
      <c r="E132" s="207">
        <f>SUM(E133:E136)</f>
        <v>0</v>
      </c>
      <c r="F132" s="509">
        <f t="shared" si="10"/>
        <v>0</v>
      </c>
      <c r="G132" s="240">
        <f>SUM(G133:G136)</f>
        <v>0</v>
      </c>
      <c r="H132" s="207">
        <f>SUM(H133:H136)</f>
        <v>0</v>
      </c>
      <c r="I132" s="115">
        <f t="shared" si="11"/>
        <v>0</v>
      </c>
      <c r="J132" s="240">
        <f>SUM(J133:J136)</f>
        <v>0</v>
      </c>
      <c r="K132" s="207">
        <f>SUM(K133:K136)</f>
        <v>0</v>
      </c>
      <c r="L132" s="115">
        <f t="shared" si="12"/>
        <v>0</v>
      </c>
      <c r="M132" s="139">
        <f>SUM(M133:M136)</f>
        <v>0</v>
      </c>
      <c r="N132" s="67">
        <f>SUM(N133:N136)</f>
        <v>0</v>
      </c>
      <c r="O132" s="115">
        <f t="shared" si="13"/>
        <v>0</v>
      </c>
      <c r="P132" s="315"/>
    </row>
    <row r="133" spans="1:16" x14ac:dyDescent="0.25">
      <c r="A133" s="36">
        <v>2311</v>
      </c>
      <c r="B133" s="474" t="s">
        <v>113</v>
      </c>
      <c r="C133" s="334">
        <f t="shared" si="9"/>
        <v>0</v>
      </c>
      <c r="D133" s="237"/>
      <c r="E133" s="59"/>
      <c r="F133" s="506">
        <f t="shared" si="10"/>
        <v>0</v>
      </c>
      <c r="G133" s="237"/>
      <c r="H133" s="205"/>
      <c r="I133" s="108">
        <f t="shared" si="11"/>
        <v>0</v>
      </c>
      <c r="J133" s="237"/>
      <c r="K133" s="205"/>
      <c r="L133" s="108">
        <f t="shared" si="12"/>
        <v>0</v>
      </c>
      <c r="M133" s="123"/>
      <c r="N133" s="59"/>
      <c r="O133" s="108">
        <f t="shared" si="13"/>
        <v>0</v>
      </c>
      <c r="P133" s="316"/>
    </row>
    <row r="134" spans="1:16" x14ac:dyDescent="0.25">
      <c r="A134" s="36">
        <v>2312</v>
      </c>
      <c r="B134" s="474" t="s">
        <v>114</v>
      </c>
      <c r="C134" s="334">
        <f t="shared" si="9"/>
        <v>0</v>
      </c>
      <c r="D134" s="237"/>
      <c r="E134" s="59"/>
      <c r="F134" s="506">
        <f t="shared" si="10"/>
        <v>0</v>
      </c>
      <c r="G134" s="237"/>
      <c r="H134" s="205"/>
      <c r="I134" s="108">
        <f t="shared" si="11"/>
        <v>0</v>
      </c>
      <c r="J134" s="237"/>
      <c r="K134" s="205"/>
      <c r="L134" s="108">
        <f t="shared" si="12"/>
        <v>0</v>
      </c>
      <c r="M134" s="123"/>
      <c r="N134" s="59"/>
      <c r="O134" s="108">
        <f t="shared" si="13"/>
        <v>0</v>
      </c>
      <c r="P134" s="316"/>
    </row>
    <row r="135" spans="1:16" x14ac:dyDescent="0.25">
      <c r="A135" s="36">
        <v>2313</v>
      </c>
      <c r="B135" s="474" t="s">
        <v>115</v>
      </c>
      <c r="C135" s="334">
        <f t="shared" si="9"/>
        <v>0</v>
      </c>
      <c r="D135" s="237"/>
      <c r="E135" s="59"/>
      <c r="F135" s="506">
        <f t="shared" si="10"/>
        <v>0</v>
      </c>
      <c r="G135" s="237"/>
      <c r="H135" s="205"/>
      <c r="I135" s="108">
        <f t="shared" si="11"/>
        <v>0</v>
      </c>
      <c r="J135" s="237"/>
      <c r="K135" s="205"/>
      <c r="L135" s="108">
        <f t="shared" si="12"/>
        <v>0</v>
      </c>
      <c r="M135" s="123"/>
      <c r="N135" s="59"/>
      <c r="O135" s="108">
        <f t="shared" si="13"/>
        <v>0</v>
      </c>
      <c r="P135" s="316"/>
    </row>
    <row r="136" spans="1:16" ht="36" x14ac:dyDescent="0.25">
      <c r="A136" s="36">
        <v>2314</v>
      </c>
      <c r="B136" s="474" t="s">
        <v>297</v>
      </c>
      <c r="C136" s="334">
        <f t="shared" si="9"/>
        <v>0</v>
      </c>
      <c r="D136" s="237"/>
      <c r="E136" s="59"/>
      <c r="F136" s="506">
        <f t="shared" si="10"/>
        <v>0</v>
      </c>
      <c r="G136" s="237"/>
      <c r="H136" s="205"/>
      <c r="I136" s="108">
        <f t="shared" si="11"/>
        <v>0</v>
      </c>
      <c r="J136" s="237"/>
      <c r="K136" s="205"/>
      <c r="L136" s="108">
        <f t="shared" si="12"/>
        <v>0</v>
      </c>
      <c r="M136" s="123"/>
      <c r="N136" s="59"/>
      <c r="O136" s="108">
        <f t="shared" si="13"/>
        <v>0</v>
      </c>
      <c r="P136" s="316"/>
    </row>
    <row r="137" spans="1:16" x14ac:dyDescent="0.25">
      <c r="A137" s="109">
        <v>2320</v>
      </c>
      <c r="B137" s="474" t="s">
        <v>116</v>
      </c>
      <c r="C137" s="334">
        <f t="shared" si="9"/>
        <v>0</v>
      </c>
      <c r="D137" s="238">
        <f>SUM(D138:D140)</f>
        <v>0</v>
      </c>
      <c r="E137" s="40">
        <f>SUM(E138:E140)</f>
        <v>0</v>
      </c>
      <c r="F137" s="507">
        <f t="shared" si="10"/>
        <v>0</v>
      </c>
      <c r="G137" s="238">
        <f>SUM(G138:G140)</f>
        <v>0</v>
      </c>
      <c r="H137" s="116">
        <f>SUM(H138:H140)</f>
        <v>0</v>
      </c>
      <c r="I137" s="110">
        <f t="shared" si="11"/>
        <v>0</v>
      </c>
      <c r="J137" s="238">
        <f>SUM(J138:J140)</f>
        <v>0</v>
      </c>
      <c r="K137" s="116">
        <f>SUM(K138:K140)</f>
        <v>0</v>
      </c>
      <c r="L137" s="110">
        <f t="shared" si="12"/>
        <v>0</v>
      </c>
      <c r="M137" s="133">
        <f>SUM(M138:M140)</f>
        <v>0</v>
      </c>
      <c r="N137" s="40">
        <f>SUM(N138:N140)</f>
        <v>0</v>
      </c>
      <c r="O137" s="110">
        <f t="shared" si="13"/>
        <v>0</v>
      </c>
      <c r="P137" s="316"/>
    </row>
    <row r="138" spans="1:16" x14ac:dyDescent="0.25">
      <c r="A138" s="36">
        <v>2321</v>
      </c>
      <c r="B138" s="474" t="s">
        <v>117</v>
      </c>
      <c r="C138" s="334">
        <f t="shared" si="9"/>
        <v>0</v>
      </c>
      <c r="D138" s="237"/>
      <c r="E138" s="59"/>
      <c r="F138" s="506">
        <f t="shared" si="10"/>
        <v>0</v>
      </c>
      <c r="G138" s="237"/>
      <c r="H138" s="205"/>
      <c r="I138" s="108">
        <f t="shared" si="11"/>
        <v>0</v>
      </c>
      <c r="J138" s="237"/>
      <c r="K138" s="205"/>
      <c r="L138" s="108">
        <f t="shared" si="12"/>
        <v>0</v>
      </c>
      <c r="M138" s="123"/>
      <c r="N138" s="59"/>
      <c r="O138" s="108">
        <f t="shared" si="13"/>
        <v>0</v>
      </c>
      <c r="P138" s="316"/>
    </row>
    <row r="139" spans="1:16" x14ac:dyDescent="0.25">
      <c r="A139" s="36">
        <v>2322</v>
      </c>
      <c r="B139" s="474" t="s">
        <v>118</v>
      </c>
      <c r="C139" s="334">
        <f t="shared" si="9"/>
        <v>0</v>
      </c>
      <c r="D139" s="237"/>
      <c r="E139" s="59"/>
      <c r="F139" s="506">
        <f t="shared" si="10"/>
        <v>0</v>
      </c>
      <c r="G139" s="237"/>
      <c r="H139" s="205"/>
      <c r="I139" s="108">
        <f t="shared" si="11"/>
        <v>0</v>
      </c>
      <c r="J139" s="237"/>
      <c r="K139" s="205"/>
      <c r="L139" s="108">
        <f t="shared" si="12"/>
        <v>0</v>
      </c>
      <c r="M139" s="123"/>
      <c r="N139" s="59"/>
      <c r="O139" s="108">
        <f t="shared" si="13"/>
        <v>0</v>
      </c>
      <c r="P139" s="316"/>
    </row>
    <row r="140" spans="1:16" ht="10.5" customHeight="1" x14ac:dyDescent="0.25">
      <c r="A140" s="36">
        <v>2329</v>
      </c>
      <c r="B140" s="474" t="s">
        <v>119</v>
      </c>
      <c r="C140" s="334">
        <f t="shared" si="9"/>
        <v>0</v>
      </c>
      <c r="D140" s="237"/>
      <c r="E140" s="59"/>
      <c r="F140" s="506">
        <f t="shared" si="10"/>
        <v>0</v>
      </c>
      <c r="G140" s="237"/>
      <c r="H140" s="205"/>
      <c r="I140" s="108">
        <f t="shared" si="11"/>
        <v>0</v>
      </c>
      <c r="J140" s="237"/>
      <c r="K140" s="205"/>
      <c r="L140" s="108">
        <f t="shared" si="12"/>
        <v>0</v>
      </c>
      <c r="M140" s="123"/>
      <c r="N140" s="59"/>
      <c r="O140" s="108">
        <f t="shared" si="13"/>
        <v>0</v>
      </c>
      <c r="P140" s="316"/>
    </row>
    <row r="141" spans="1:16" x14ac:dyDescent="0.25">
      <c r="A141" s="109">
        <v>2330</v>
      </c>
      <c r="B141" s="474" t="s">
        <v>120</v>
      </c>
      <c r="C141" s="334">
        <f t="shared" si="9"/>
        <v>0</v>
      </c>
      <c r="D141" s="237"/>
      <c r="E141" s="59"/>
      <c r="F141" s="506">
        <f t="shared" si="10"/>
        <v>0</v>
      </c>
      <c r="G141" s="237"/>
      <c r="H141" s="205"/>
      <c r="I141" s="108">
        <f t="shared" si="11"/>
        <v>0</v>
      </c>
      <c r="J141" s="237"/>
      <c r="K141" s="205"/>
      <c r="L141" s="108">
        <f t="shared" si="12"/>
        <v>0</v>
      </c>
      <c r="M141" s="123"/>
      <c r="N141" s="59"/>
      <c r="O141" s="108">
        <f t="shared" si="13"/>
        <v>0</v>
      </c>
      <c r="P141" s="316"/>
    </row>
    <row r="142" spans="1:16" ht="48" x14ac:dyDescent="0.25">
      <c r="A142" s="109">
        <v>2340</v>
      </c>
      <c r="B142" s="474" t="s">
        <v>121</v>
      </c>
      <c r="C142" s="334">
        <f t="shared" si="9"/>
        <v>0</v>
      </c>
      <c r="D142" s="238">
        <f>SUM(D143:D144)</f>
        <v>0</v>
      </c>
      <c r="E142" s="40">
        <f>SUM(E143:E144)</f>
        <v>0</v>
      </c>
      <c r="F142" s="507">
        <f t="shared" si="10"/>
        <v>0</v>
      </c>
      <c r="G142" s="238">
        <f>SUM(G143:G144)</f>
        <v>0</v>
      </c>
      <c r="H142" s="116">
        <f>SUM(H143:H144)</f>
        <v>0</v>
      </c>
      <c r="I142" s="110">
        <f t="shared" si="11"/>
        <v>0</v>
      </c>
      <c r="J142" s="238">
        <f>SUM(J143:J144)</f>
        <v>0</v>
      </c>
      <c r="K142" s="116">
        <f>SUM(K143:K144)</f>
        <v>0</v>
      </c>
      <c r="L142" s="110">
        <f t="shared" si="12"/>
        <v>0</v>
      </c>
      <c r="M142" s="133">
        <f>SUM(M143:M144)</f>
        <v>0</v>
      </c>
      <c r="N142" s="40">
        <f>SUM(N143:N144)</f>
        <v>0</v>
      </c>
      <c r="O142" s="110">
        <f t="shared" si="13"/>
        <v>0</v>
      </c>
      <c r="P142" s="316"/>
    </row>
    <row r="143" spans="1:16" x14ac:dyDescent="0.25">
      <c r="A143" s="36">
        <v>2341</v>
      </c>
      <c r="B143" s="474" t="s">
        <v>122</v>
      </c>
      <c r="C143" s="334">
        <f t="shared" si="9"/>
        <v>0</v>
      </c>
      <c r="D143" s="237"/>
      <c r="E143" s="59"/>
      <c r="F143" s="506">
        <f t="shared" si="10"/>
        <v>0</v>
      </c>
      <c r="G143" s="237"/>
      <c r="H143" s="205"/>
      <c r="I143" s="108">
        <f t="shared" si="11"/>
        <v>0</v>
      </c>
      <c r="J143" s="237"/>
      <c r="K143" s="205"/>
      <c r="L143" s="108">
        <f t="shared" si="12"/>
        <v>0</v>
      </c>
      <c r="M143" s="123"/>
      <c r="N143" s="59"/>
      <c r="O143" s="108">
        <f t="shared" si="13"/>
        <v>0</v>
      </c>
      <c r="P143" s="316"/>
    </row>
    <row r="144" spans="1:16" ht="24" x14ac:dyDescent="0.25">
      <c r="A144" s="36">
        <v>2344</v>
      </c>
      <c r="B144" s="474" t="s">
        <v>123</v>
      </c>
      <c r="C144" s="334">
        <f t="shared" si="9"/>
        <v>0</v>
      </c>
      <c r="D144" s="237"/>
      <c r="E144" s="59"/>
      <c r="F144" s="506">
        <f t="shared" si="10"/>
        <v>0</v>
      </c>
      <c r="G144" s="237"/>
      <c r="H144" s="205"/>
      <c r="I144" s="108">
        <f t="shared" si="11"/>
        <v>0</v>
      </c>
      <c r="J144" s="237"/>
      <c r="K144" s="205"/>
      <c r="L144" s="108">
        <f t="shared" si="12"/>
        <v>0</v>
      </c>
      <c r="M144" s="123"/>
      <c r="N144" s="59"/>
      <c r="O144" s="108">
        <f t="shared" si="13"/>
        <v>0</v>
      </c>
      <c r="P144" s="316"/>
    </row>
    <row r="145" spans="1:16" ht="24" x14ac:dyDescent="0.25">
      <c r="A145" s="104">
        <v>2350</v>
      </c>
      <c r="B145" s="487" t="s">
        <v>124</v>
      </c>
      <c r="C145" s="334">
        <f t="shared" si="9"/>
        <v>0</v>
      </c>
      <c r="D145" s="129">
        <f>SUM(D146:D151)</f>
        <v>0</v>
      </c>
      <c r="E145" s="105">
        <f>SUM(E146:E151)</f>
        <v>0</v>
      </c>
      <c r="F145" s="504">
        <f t="shared" si="10"/>
        <v>0</v>
      </c>
      <c r="G145" s="129">
        <f>SUM(G146:G151)</f>
        <v>0</v>
      </c>
      <c r="H145" s="203">
        <f>SUM(H146:H151)</f>
        <v>0</v>
      </c>
      <c r="I145" s="106">
        <f t="shared" si="11"/>
        <v>0</v>
      </c>
      <c r="J145" s="129">
        <f>SUM(J146:J151)</f>
        <v>0</v>
      </c>
      <c r="K145" s="203">
        <f>SUM(K146:K151)</f>
        <v>0</v>
      </c>
      <c r="L145" s="106">
        <f t="shared" si="12"/>
        <v>0</v>
      </c>
      <c r="M145" s="134">
        <f>SUM(M146:M151)</f>
        <v>0</v>
      </c>
      <c r="N145" s="105">
        <f>SUM(N146:N151)</f>
        <v>0</v>
      </c>
      <c r="O145" s="106">
        <f t="shared" si="13"/>
        <v>0</v>
      </c>
      <c r="P145" s="320"/>
    </row>
    <row r="146" spans="1:16" x14ac:dyDescent="0.25">
      <c r="A146" s="31">
        <v>2351</v>
      </c>
      <c r="B146" s="472" t="s">
        <v>125</v>
      </c>
      <c r="C146" s="334">
        <f t="shared" si="9"/>
        <v>0</v>
      </c>
      <c r="D146" s="236"/>
      <c r="E146" s="53"/>
      <c r="F146" s="505">
        <f t="shared" si="10"/>
        <v>0</v>
      </c>
      <c r="G146" s="236"/>
      <c r="H146" s="204"/>
      <c r="I146" s="107">
        <f t="shared" si="11"/>
        <v>0</v>
      </c>
      <c r="J146" s="236"/>
      <c r="K146" s="204"/>
      <c r="L146" s="107">
        <f t="shared" si="12"/>
        <v>0</v>
      </c>
      <c r="M146" s="268"/>
      <c r="N146" s="53"/>
      <c r="O146" s="107">
        <f t="shared" si="13"/>
        <v>0</v>
      </c>
      <c r="P146" s="315"/>
    </row>
    <row r="147" spans="1:16" x14ac:dyDescent="0.25">
      <c r="A147" s="36">
        <v>2352</v>
      </c>
      <c r="B147" s="474" t="s">
        <v>126</v>
      </c>
      <c r="C147" s="334">
        <f t="shared" si="9"/>
        <v>0</v>
      </c>
      <c r="D147" s="237"/>
      <c r="E147" s="59"/>
      <c r="F147" s="506">
        <f t="shared" si="10"/>
        <v>0</v>
      </c>
      <c r="G147" s="237"/>
      <c r="H147" s="205"/>
      <c r="I147" s="108">
        <f t="shared" si="11"/>
        <v>0</v>
      </c>
      <c r="J147" s="237"/>
      <c r="K147" s="205"/>
      <c r="L147" s="108">
        <f t="shared" si="12"/>
        <v>0</v>
      </c>
      <c r="M147" s="123"/>
      <c r="N147" s="59"/>
      <c r="O147" s="108">
        <f t="shared" si="13"/>
        <v>0</v>
      </c>
      <c r="P147" s="316"/>
    </row>
    <row r="148" spans="1:16" ht="24" x14ac:dyDescent="0.25">
      <c r="A148" s="36">
        <v>2353</v>
      </c>
      <c r="B148" s="474" t="s">
        <v>127</v>
      </c>
      <c r="C148" s="334">
        <f t="shared" si="9"/>
        <v>0</v>
      </c>
      <c r="D148" s="237"/>
      <c r="E148" s="59"/>
      <c r="F148" s="506">
        <f t="shared" si="10"/>
        <v>0</v>
      </c>
      <c r="G148" s="237"/>
      <c r="H148" s="205"/>
      <c r="I148" s="108">
        <f t="shared" si="11"/>
        <v>0</v>
      </c>
      <c r="J148" s="237"/>
      <c r="K148" s="205"/>
      <c r="L148" s="108">
        <f t="shared" si="12"/>
        <v>0</v>
      </c>
      <c r="M148" s="123"/>
      <c r="N148" s="59"/>
      <c r="O148" s="108">
        <f t="shared" si="13"/>
        <v>0</v>
      </c>
      <c r="P148" s="316"/>
    </row>
    <row r="149" spans="1:16" ht="24" x14ac:dyDescent="0.25">
      <c r="A149" s="36">
        <v>2354</v>
      </c>
      <c r="B149" s="474" t="s">
        <v>128</v>
      </c>
      <c r="C149" s="334">
        <f t="shared" si="9"/>
        <v>0</v>
      </c>
      <c r="D149" s="237"/>
      <c r="E149" s="59"/>
      <c r="F149" s="506">
        <f t="shared" si="10"/>
        <v>0</v>
      </c>
      <c r="G149" s="237"/>
      <c r="H149" s="205"/>
      <c r="I149" s="108">
        <f t="shared" si="11"/>
        <v>0</v>
      </c>
      <c r="J149" s="237"/>
      <c r="K149" s="205"/>
      <c r="L149" s="108">
        <f t="shared" si="12"/>
        <v>0</v>
      </c>
      <c r="M149" s="123"/>
      <c r="N149" s="59"/>
      <c r="O149" s="108">
        <f t="shared" si="13"/>
        <v>0</v>
      </c>
      <c r="P149" s="316"/>
    </row>
    <row r="150" spans="1:16" ht="24" x14ac:dyDescent="0.25">
      <c r="A150" s="36">
        <v>2355</v>
      </c>
      <c r="B150" s="474" t="s">
        <v>129</v>
      </c>
      <c r="C150" s="334">
        <f t="shared" si="9"/>
        <v>0</v>
      </c>
      <c r="D150" s="237"/>
      <c r="E150" s="59"/>
      <c r="F150" s="506">
        <f t="shared" si="10"/>
        <v>0</v>
      </c>
      <c r="G150" s="237"/>
      <c r="H150" s="205"/>
      <c r="I150" s="108">
        <f t="shared" si="11"/>
        <v>0</v>
      </c>
      <c r="J150" s="237"/>
      <c r="K150" s="205"/>
      <c r="L150" s="108">
        <f t="shared" si="12"/>
        <v>0</v>
      </c>
      <c r="M150" s="123"/>
      <c r="N150" s="59"/>
      <c r="O150" s="108">
        <f t="shared" si="13"/>
        <v>0</v>
      </c>
      <c r="P150" s="316"/>
    </row>
    <row r="151" spans="1:16" ht="24" x14ac:dyDescent="0.25">
      <c r="A151" s="36">
        <v>2359</v>
      </c>
      <c r="B151" s="474" t="s">
        <v>130</v>
      </c>
      <c r="C151" s="334">
        <f t="shared" si="9"/>
        <v>0</v>
      </c>
      <c r="D151" s="237"/>
      <c r="E151" s="59"/>
      <c r="F151" s="506">
        <f t="shared" si="10"/>
        <v>0</v>
      </c>
      <c r="G151" s="237"/>
      <c r="H151" s="205"/>
      <c r="I151" s="108">
        <f t="shared" si="11"/>
        <v>0</v>
      </c>
      <c r="J151" s="237"/>
      <c r="K151" s="205"/>
      <c r="L151" s="108">
        <f t="shared" si="12"/>
        <v>0</v>
      </c>
      <c r="M151" s="123"/>
      <c r="N151" s="59"/>
      <c r="O151" s="108">
        <f t="shared" si="13"/>
        <v>0</v>
      </c>
      <c r="P151" s="316"/>
    </row>
    <row r="152" spans="1:16" ht="24.75" customHeight="1" x14ac:dyDescent="0.25">
      <c r="A152" s="109">
        <v>2360</v>
      </c>
      <c r="B152" s="474" t="s">
        <v>131</v>
      </c>
      <c r="C152" s="334">
        <f t="shared" si="9"/>
        <v>0</v>
      </c>
      <c r="D152" s="238">
        <f>SUM(D153:D159)</f>
        <v>0</v>
      </c>
      <c r="E152" s="40">
        <f>SUM(E153:E159)</f>
        <v>0</v>
      </c>
      <c r="F152" s="507">
        <f t="shared" si="10"/>
        <v>0</v>
      </c>
      <c r="G152" s="238">
        <f>SUM(G153:G159)</f>
        <v>0</v>
      </c>
      <c r="H152" s="116">
        <f>SUM(H153:H159)</f>
        <v>0</v>
      </c>
      <c r="I152" s="110">
        <f t="shared" si="11"/>
        <v>0</v>
      </c>
      <c r="J152" s="238">
        <f>SUM(J153:J159)</f>
        <v>0</v>
      </c>
      <c r="K152" s="116">
        <f>SUM(K153:K159)</f>
        <v>0</v>
      </c>
      <c r="L152" s="110">
        <f t="shared" si="12"/>
        <v>0</v>
      </c>
      <c r="M152" s="133">
        <f>SUM(M153:M159)</f>
        <v>0</v>
      </c>
      <c r="N152" s="40">
        <f>SUM(N153:N159)</f>
        <v>0</v>
      </c>
      <c r="O152" s="110">
        <f t="shared" si="13"/>
        <v>0</v>
      </c>
      <c r="P152" s="316"/>
    </row>
    <row r="153" spans="1:16" x14ac:dyDescent="0.25">
      <c r="A153" s="35">
        <v>2361</v>
      </c>
      <c r="B153" s="474" t="s">
        <v>132</v>
      </c>
      <c r="C153" s="334">
        <f t="shared" si="9"/>
        <v>0</v>
      </c>
      <c r="D153" s="237"/>
      <c r="E153" s="59"/>
      <c r="F153" s="506">
        <f t="shared" si="10"/>
        <v>0</v>
      </c>
      <c r="G153" s="237"/>
      <c r="H153" s="205"/>
      <c r="I153" s="108">
        <f t="shared" si="11"/>
        <v>0</v>
      </c>
      <c r="J153" s="237"/>
      <c r="K153" s="205"/>
      <c r="L153" s="108">
        <f t="shared" si="12"/>
        <v>0</v>
      </c>
      <c r="M153" s="123"/>
      <c r="N153" s="59"/>
      <c r="O153" s="108">
        <f t="shared" si="13"/>
        <v>0</v>
      </c>
      <c r="P153" s="316"/>
    </row>
    <row r="154" spans="1:16" ht="24" x14ac:dyDescent="0.25">
      <c r="A154" s="35">
        <v>2362</v>
      </c>
      <c r="B154" s="474" t="s">
        <v>133</v>
      </c>
      <c r="C154" s="334">
        <f t="shared" si="9"/>
        <v>0</v>
      </c>
      <c r="D154" s="237"/>
      <c r="E154" s="59"/>
      <c r="F154" s="506">
        <f t="shared" si="10"/>
        <v>0</v>
      </c>
      <c r="G154" s="237"/>
      <c r="H154" s="205"/>
      <c r="I154" s="108">
        <f t="shared" si="11"/>
        <v>0</v>
      </c>
      <c r="J154" s="237"/>
      <c r="K154" s="205"/>
      <c r="L154" s="108">
        <f t="shared" si="12"/>
        <v>0</v>
      </c>
      <c r="M154" s="123"/>
      <c r="N154" s="59"/>
      <c r="O154" s="108">
        <f t="shared" si="13"/>
        <v>0</v>
      </c>
      <c r="P154" s="316"/>
    </row>
    <row r="155" spans="1:16" x14ac:dyDescent="0.25">
      <c r="A155" s="35">
        <v>2363</v>
      </c>
      <c r="B155" s="474" t="s">
        <v>134</v>
      </c>
      <c r="C155" s="334">
        <f t="shared" si="9"/>
        <v>0</v>
      </c>
      <c r="D155" s="237"/>
      <c r="E155" s="59"/>
      <c r="F155" s="506">
        <f t="shared" si="10"/>
        <v>0</v>
      </c>
      <c r="G155" s="237"/>
      <c r="H155" s="205"/>
      <c r="I155" s="108">
        <f t="shared" si="11"/>
        <v>0</v>
      </c>
      <c r="J155" s="237"/>
      <c r="K155" s="205"/>
      <c r="L155" s="108">
        <f t="shared" si="12"/>
        <v>0</v>
      </c>
      <c r="M155" s="123"/>
      <c r="N155" s="59"/>
      <c r="O155" s="108">
        <f t="shared" si="13"/>
        <v>0</v>
      </c>
      <c r="P155" s="316"/>
    </row>
    <row r="156" spans="1:16" x14ac:dyDescent="0.25">
      <c r="A156" s="35">
        <v>2364</v>
      </c>
      <c r="B156" s="474" t="s">
        <v>135</v>
      </c>
      <c r="C156" s="334">
        <f t="shared" si="9"/>
        <v>0</v>
      </c>
      <c r="D156" s="237"/>
      <c r="E156" s="59"/>
      <c r="F156" s="506">
        <f t="shared" si="10"/>
        <v>0</v>
      </c>
      <c r="G156" s="237"/>
      <c r="H156" s="205"/>
      <c r="I156" s="108">
        <f t="shared" si="11"/>
        <v>0</v>
      </c>
      <c r="J156" s="237"/>
      <c r="K156" s="205"/>
      <c r="L156" s="108">
        <f t="shared" si="12"/>
        <v>0</v>
      </c>
      <c r="M156" s="123"/>
      <c r="N156" s="59"/>
      <c r="O156" s="108">
        <f t="shared" si="13"/>
        <v>0</v>
      </c>
      <c r="P156" s="316"/>
    </row>
    <row r="157" spans="1:16" ht="12.75" customHeight="1" x14ac:dyDescent="0.25">
      <c r="A157" s="35">
        <v>2365</v>
      </c>
      <c r="B157" s="474" t="s">
        <v>136</v>
      </c>
      <c r="C157" s="334">
        <f t="shared" si="9"/>
        <v>0</v>
      </c>
      <c r="D157" s="237"/>
      <c r="E157" s="59"/>
      <c r="F157" s="506">
        <f t="shared" si="10"/>
        <v>0</v>
      </c>
      <c r="G157" s="237"/>
      <c r="H157" s="205"/>
      <c r="I157" s="108">
        <f t="shared" si="11"/>
        <v>0</v>
      </c>
      <c r="J157" s="237"/>
      <c r="K157" s="205"/>
      <c r="L157" s="108">
        <f t="shared" si="12"/>
        <v>0</v>
      </c>
      <c r="M157" s="123"/>
      <c r="N157" s="59"/>
      <c r="O157" s="108">
        <f t="shared" si="13"/>
        <v>0</v>
      </c>
      <c r="P157" s="316"/>
    </row>
    <row r="158" spans="1:16" ht="42.75" customHeight="1" x14ac:dyDescent="0.25">
      <c r="A158" s="35">
        <v>2366</v>
      </c>
      <c r="B158" s="474" t="s">
        <v>137</v>
      </c>
      <c r="C158" s="334">
        <f t="shared" si="9"/>
        <v>0</v>
      </c>
      <c r="D158" s="237"/>
      <c r="E158" s="59"/>
      <c r="F158" s="506">
        <f t="shared" si="10"/>
        <v>0</v>
      </c>
      <c r="G158" s="237"/>
      <c r="H158" s="205"/>
      <c r="I158" s="108">
        <f t="shared" si="11"/>
        <v>0</v>
      </c>
      <c r="J158" s="237"/>
      <c r="K158" s="205"/>
      <c r="L158" s="108">
        <f t="shared" si="12"/>
        <v>0</v>
      </c>
      <c r="M158" s="123"/>
      <c r="N158" s="59"/>
      <c r="O158" s="108">
        <f t="shared" si="13"/>
        <v>0</v>
      </c>
      <c r="P158" s="316"/>
    </row>
    <row r="159" spans="1:16" ht="48" x14ac:dyDescent="0.25">
      <c r="A159" s="35">
        <v>2369</v>
      </c>
      <c r="B159" s="474" t="s">
        <v>138</v>
      </c>
      <c r="C159" s="334">
        <f t="shared" si="9"/>
        <v>0</v>
      </c>
      <c r="D159" s="237"/>
      <c r="E159" s="59"/>
      <c r="F159" s="506">
        <f t="shared" si="10"/>
        <v>0</v>
      </c>
      <c r="G159" s="237"/>
      <c r="H159" s="205"/>
      <c r="I159" s="108">
        <f t="shared" si="11"/>
        <v>0</v>
      </c>
      <c r="J159" s="237"/>
      <c r="K159" s="205"/>
      <c r="L159" s="108">
        <f t="shared" si="12"/>
        <v>0</v>
      </c>
      <c r="M159" s="123"/>
      <c r="N159" s="59"/>
      <c r="O159" s="108">
        <f t="shared" si="13"/>
        <v>0</v>
      </c>
      <c r="P159" s="316"/>
    </row>
    <row r="160" spans="1:16" x14ac:dyDescent="0.25">
      <c r="A160" s="104">
        <v>2370</v>
      </c>
      <c r="B160" s="487" t="s">
        <v>139</v>
      </c>
      <c r="C160" s="334">
        <f t="shared" si="9"/>
        <v>0</v>
      </c>
      <c r="D160" s="239"/>
      <c r="E160" s="111"/>
      <c r="F160" s="508">
        <f t="shared" si="10"/>
        <v>0</v>
      </c>
      <c r="G160" s="239"/>
      <c r="H160" s="206"/>
      <c r="I160" s="112">
        <f t="shared" si="11"/>
        <v>0</v>
      </c>
      <c r="J160" s="239"/>
      <c r="K160" s="206"/>
      <c r="L160" s="112">
        <f t="shared" si="12"/>
        <v>0</v>
      </c>
      <c r="M160" s="275"/>
      <c r="N160" s="111"/>
      <c r="O160" s="112">
        <f t="shared" si="13"/>
        <v>0</v>
      </c>
      <c r="P160" s="320"/>
    </row>
    <row r="161" spans="1:16" x14ac:dyDescent="0.25">
      <c r="A161" s="104">
        <v>2380</v>
      </c>
      <c r="B161" s="487" t="s">
        <v>140</v>
      </c>
      <c r="C161" s="334">
        <f t="shared" si="9"/>
        <v>0</v>
      </c>
      <c r="D161" s="129">
        <f>SUM(D162:D163)</f>
        <v>0</v>
      </c>
      <c r="E161" s="105">
        <f>SUM(E162:E163)</f>
        <v>0</v>
      </c>
      <c r="F161" s="504">
        <f t="shared" si="10"/>
        <v>0</v>
      </c>
      <c r="G161" s="129">
        <f>SUM(G162:G163)</f>
        <v>0</v>
      </c>
      <c r="H161" s="203">
        <f>SUM(H162:H163)</f>
        <v>0</v>
      </c>
      <c r="I161" s="106">
        <f t="shared" si="11"/>
        <v>0</v>
      </c>
      <c r="J161" s="129">
        <f>SUM(J162:J163)</f>
        <v>0</v>
      </c>
      <c r="K161" s="203">
        <f>SUM(K162:K163)</f>
        <v>0</v>
      </c>
      <c r="L161" s="106">
        <f t="shared" si="12"/>
        <v>0</v>
      </c>
      <c r="M161" s="134">
        <f>SUM(M162:M163)</f>
        <v>0</v>
      </c>
      <c r="N161" s="105">
        <f>SUM(N162:N163)</f>
        <v>0</v>
      </c>
      <c r="O161" s="106">
        <f t="shared" si="13"/>
        <v>0</v>
      </c>
      <c r="P161" s="320"/>
    </row>
    <row r="162" spans="1:16" x14ac:dyDescent="0.25">
      <c r="A162" s="30">
        <v>2381</v>
      </c>
      <c r="B162" s="472" t="s">
        <v>141</v>
      </c>
      <c r="C162" s="334">
        <f t="shared" si="9"/>
        <v>0</v>
      </c>
      <c r="D162" s="236"/>
      <c r="E162" s="53"/>
      <c r="F162" s="505">
        <f t="shared" si="10"/>
        <v>0</v>
      </c>
      <c r="G162" s="236"/>
      <c r="H162" s="204"/>
      <c r="I162" s="107">
        <f t="shared" si="11"/>
        <v>0</v>
      </c>
      <c r="J162" s="236"/>
      <c r="K162" s="204"/>
      <c r="L162" s="107">
        <f t="shared" si="12"/>
        <v>0</v>
      </c>
      <c r="M162" s="268"/>
      <c r="N162" s="53"/>
      <c r="O162" s="107">
        <f t="shared" si="13"/>
        <v>0</v>
      </c>
      <c r="P162" s="315"/>
    </row>
    <row r="163" spans="1:16" ht="24" x14ac:dyDescent="0.25">
      <c r="A163" s="35">
        <v>2389</v>
      </c>
      <c r="B163" s="474" t="s">
        <v>142</v>
      </c>
      <c r="C163" s="334">
        <f t="shared" si="9"/>
        <v>0</v>
      </c>
      <c r="D163" s="237"/>
      <c r="E163" s="59"/>
      <c r="F163" s="506">
        <f t="shared" si="10"/>
        <v>0</v>
      </c>
      <c r="G163" s="237"/>
      <c r="H163" s="205"/>
      <c r="I163" s="108">
        <f t="shared" si="11"/>
        <v>0</v>
      </c>
      <c r="J163" s="237"/>
      <c r="K163" s="205"/>
      <c r="L163" s="108">
        <f t="shared" si="12"/>
        <v>0</v>
      </c>
      <c r="M163" s="123"/>
      <c r="N163" s="59"/>
      <c r="O163" s="108">
        <f t="shared" si="13"/>
        <v>0</v>
      </c>
      <c r="P163" s="316"/>
    </row>
    <row r="164" spans="1:16" x14ac:dyDescent="0.25">
      <c r="A164" s="104">
        <v>2390</v>
      </c>
      <c r="B164" s="487" t="s">
        <v>143</v>
      </c>
      <c r="C164" s="334">
        <f t="shared" si="9"/>
        <v>0</v>
      </c>
      <c r="D164" s="239">
        <v>0</v>
      </c>
      <c r="E164" s="111"/>
      <c r="F164" s="508">
        <f t="shared" si="10"/>
        <v>0</v>
      </c>
      <c r="G164" s="239"/>
      <c r="H164" s="206"/>
      <c r="I164" s="112">
        <f t="shared" si="11"/>
        <v>0</v>
      </c>
      <c r="J164" s="239"/>
      <c r="K164" s="206"/>
      <c r="L164" s="112">
        <f t="shared" si="12"/>
        <v>0</v>
      </c>
      <c r="M164" s="275"/>
      <c r="N164" s="111"/>
      <c r="O164" s="112">
        <f t="shared" si="13"/>
        <v>0</v>
      </c>
      <c r="P164" s="320"/>
    </row>
    <row r="165" spans="1:16" x14ac:dyDescent="0.25">
      <c r="A165" s="44">
        <v>2400</v>
      </c>
      <c r="B165" s="502" t="s">
        <v>144</v>
      </c>
      <c r="C165" s="404">
        <f t="shared" si="9"/>
        <v>0</v>
      </c>
      <c r="D165" s="241"/>
      <c r="E165" s="117"/>
      <c r="F165" s="510">
        <f t="shared" si="10"/>
        <v>0</v>
      </c>
      <c r="G165" s="241"/>
      <c r="H165" s="208"/>
      <c r="I165" s="118">
        <f t="shared" si="11"/>
        <v>0</v>
      </c>
      <c r="J165" s="241"/>
      <c r="K165" s="208"/>
      <c r="L165" s="118">
        <f t="shared" si="12"/>
        <v>0</v>
      </c>
      <c r="M165" s="276"/>
      <c r="N165" s="117"/>
      <c r="O165" s="118">
        <f t="shared" si="13"/>
        <v>0</v>
      </c>
      <c r="P165" s="318"/>
    </row>
    <row r="166" spans="1:16" ht="24" x14ac:dyDescent="0.25">
      <c r="A166" s="44">
        <v>2500</v>
      </c>
      <c r="B166" s="502" t="s">
        <v>145</v>
      </c>
      <c r="C166" s="404">
        <f t="shared" si="9"/>
        <v>0</v>
      </c>
      <c r="D166" s="235">
        <f>SUM(D167,D172)</f>
        <v>0</v>
      </c>
      <c r="E166" s="48">
        <f>SUM(E167,E172)</f>
        <v>0</v>
      </c>
      <c r="F166" s="503">
        <f t="shared" si="10"/>
        <v>0</v>
      </c>
      <c r="G166" s="235">
        <f>SUM(G167,G172)</f>
        <v>0</v>
      </c>
      <c r="H166" s="103">
        <f t="shared" ref="H166" si="17">SUM(H167,H172)</f>
        <v>0</v>
      </c>
      <c r="I166" s="113">
        <f t="shared" si="11"/>
        <v>0</v>
      </c>
      <c r="J166" s="235">
        <f>SUM(J167,J172)</f>
        <v>0</v>
      </c>
      <c r="K166" s="103">
        <f t="shared" ref="K166" si="18">SUM(K167,K172)</f>
        <v>0</v>
      </c>
      <c r="L166" s="113">
        <f t="shared" si="12"/>
        <v>0</v>
      </c>
      <c r="M166" s="138">
        <f t="shared" ref="M166:N166" si="19">SUM(M167,M172)</f>
        <v>0</v>
      </c>
      <c r="N166" s="128">
        <f t="shared" si="19"/>
        <v>0</v>
      </c>
      <c r="O166" s="154">
        <f t="shared" si="13"/>
        <v>0</v>
      </c>
      <c r="P166" s="325"/>
    </row>
    <row r="167" spans="1:16" ht="16.5" customHeight="1" x14ac:dyDescent="0.25">
      <c r="A167" s="114">
        <v>2510</v>
      </c>
      <c r="B167" s="472" t="s">
        <v>146</v>
      </c>
      <c r="C167" s="409">
        <f t="shared" si="9"/>
        <v>0</v>
      </c>
      <c r="D167" s="240">
        <f>SUM(D168:D171)</f>
        <v>0</v>
      </c>
      <c r="E167" s="67">
        <f>SUM(E168:E171)</f>
        <v>0</v>
      </c>
      <c r="F167" s="509">
        <f t="shared" si="10"/>
        <v>0</v>
      </c>
      <c r="G167" s="240">
        <f>SUM(G168:G171)</f>
        <v>0</v>
      </c>
      <c r="H167" s="207">
        <f t="shared" ref="H167" si="20">SUM(H168:H171)</f>
        <v>0</v>
      </c>
      <c r="I167" s="115">
        <f t="shared" si="11"/>
        <v>0</v>
      </c>
      <c r="J167" s="240">
        <f>SUM(J168:J171)</f>
        <v>0</v>
      </c>
      <c r="K167" s="207">
        <f t="shared" ref="K167" si="21">SUM(K168:K171)</f>
        <v>0</v>
      </c>
      <c r="L167" s="115">
        <f t="shared" si="12"/>
        <v>0</v>
      </c>
      <c r="M167" s="282">
        <f t="shared" ref="M167:N167" si="22">SUM(M168:M171)</f>
        <v>0</v>
      </c>
      <c r="N167" s="285">
        <f t="shared" si="22"/>
        <v>0</v>
      </c>
      <c r="O167" s="290">
        <f t="shared" si="13"/>
        <v>0</v>
      </c>
      <c r="P167" s="319"/>
    </row>
    <row r="168" spans="1:16" ht="24" x14ac:dyDescent="0.25">
      <c r="A168" s="36">
        <v>2512</v>
      </c>
      <c r="B168" s="474" t="s">
        <v>147</v>
      </c>
      <c r="C168" s="334">
        <f t="shared" si="9"/>
        <v>0</v>
      </c>
      <c r="D168" s="237"/>
      <c r="E168" s="59"/>
      <c r="F168" s="506">
        <f t="shared" si="10"/>
        <v>0</v>
      </c>
      <c r="G168" s="237"/>
      <c r="H168" s="205"/>
      <c r="I168" s="108">
        <f t="shared" si="11"/>
        <v>0</v>
      </c>
      <c r="J168" s="237"/>
      <c r="K168" s="205"/>
      <c r="L168" s="108">
        <f t="shared" si="12"/>
        <v>0</v>
      </c>
      <c r="M168" s="123"/>
      <c r="N168" s="59"/>
      <c r="O168" s="108">
        <f t="shared" si="13"/>
        <v>0</v>
      </c>
      <c r="P168" s="316"/>
    </row>
    <row r="169" spans="1:16" ht="36" x14ac:dyDescent="0.25">
      <c r="A169" s="36">
        <v>2513</v>
      </c>
      <c r="B169" s="474" t="s">
        <v>148</v>
      </c>
      <c r="C169" s="334">
        <f t="shared" si="9"/>
        <v>0</v>
      </c>
      <c r="D169" s="237"/>
      <c r="E169" s="59"/>
      <c r="F169" s="506">
        <f t="shared" si="10"/>
        <v>0</v>
      </c>
      <c r="G169" s="237"/>
      <c r="H169" s="205"/>
      <c r="I169" s="108">
        <f t="shared" si="11"/>
        <v>0</v>
      </c>
      <c r="J169" s="237"/>
      <c r="K169" s="205"/>
      <c r="L169" s="108">
        <f t="shared" si="12"/>
        <v>0</v>
      </c>
      <c r="M169" s="123"/>
      <c r="N169" s="59"/>
      <c r="O169" s="108">
        <f t="shared" si="13"/>
        <v>0</v>
      </c>
      <c r="P169" s="316"/>
    </row>
    <row r="170" spans="1:16" ht="24" x14ac:dyDescent="0.25">
      <c r="A170" s="36">
        <v>2515</v>
      </c>
      <c r="B170" s="474" t="s">
        <v>149</v>
      </c>
      <c r="C170" s="334">
        <f t="shared" si="9"/>
        <v>0</v>
      </c>
      <c r="D170" s="237"/>
      <c r="E170" s="59"/>
      <c r="F170" s="506">
        <f t="shared" si="10"/>
        <v>0</v>
      </c>
      <c r="G170" s="237"/>
      <c r="H170" s="205"/>
      <c r="I170" s="108">
        <f t="shared" si="11"/>
        <v>0</v>
      </c>
      <c r="J170" s="237"/>
      <c r="K170" s="205"/>
      <c r="L170" s="108">
        <f t="shared" si="12"/>
        <v>0</v>
      </c>
      <c r="M170" s="123"/>
      <c r="N170" s="59"/>
      <c r="O170" s="108">
        <f t="shared" si="13"/>
        <v>0</v>
      </c>
      <c r="P170" s="316"/>
    </row>
    <row r="171" spans="1:16" ht="24" x14ac:dyDescent="0.25">
      <c r="A171" s="36">
        <v>2519</v>
      </c>
      <c r="B171" s="474" t="s">
        <v>150</v>
      </c>
      <c r="C171" s="334">
        <f t="shared" si="9"/>
        <v>0</v>
      </c>
      <c r="D171" s="237"/>
      <c r="E171" s="59"/>
      <c r="F171" s="506">
        <f t="shared" si="10"/>
        <v>0</v>
      </c>
      <c r="G171" s="237"/>
      <c r="H171" s="205"/>
      <c r="I171" s="108">
        <f t="shared" si="11"/>
        <v>0</v>
      </c>
      <c r="J171" s="237"/>
      <c r="K171" s="205"/>
      <c r="L171" s="108">
        <f t="shared" si="12"/>
        <v>0</v>
      </c>
      <c r="M171" s="123"/>
      <c r="N171" s="59"/>
      <c r="O171" s="108">
        <f t="shared" si="13"/>
        <v>0</v>
      </c>
      <c r="P171" s="316"/>
    </row>
    <row r="172" spans="1:16" ht="24" x14ac:dyDescent="0.25">
      <c r="A172" s="109">
        <v>2520</v>
      </c>
      <c r="B172" s="474" t="s">
        <v>151</v>
      </c>
      <c r="C172" s="334">
        <f t="shared" si="9"/>
        <v>0</v>
      </c>
      <c r="D172" s="237"/>
      <c r="E172" s="59"/>
      <c r="F172" s="506">
        <f t="shared" si="10"/>
        <v>0</v>
      </c>
      <c r="G172" s="237"/>
      <c r="H172" s="205"/>
      <c r="I172" s="108">
        <f t="shared" si="11"/>
        <v>0</v>
      </c>
      <c r="J172" s="237"/>
      <c r="K172" s="205"/>
      <c r="L172" s="108">
        <f t="shared" si="12"/>
        <v>0</v>
      </c>
      <c r="M172" s="123"/>
      <c r="N172" s="59"/>
      <c r="O172" s="108">
        <f t="shared" si="13"/>
        <v>0</v>
      </c>
      <c r="P172" s="316"/>
    </row>
    <row r="173" spans="1:16" s="119" customFormat="1" ht="48" x14ac:dyDescent="0.25">
      <c r="A173" s="17">
        <v>2800</v>
      </c>
      <c r="B173" s="472" t="s">
        <v>152</v>
      </c>
      <c r="C173" s="409">
        <f t="shared" si="9"/>
        <v>0</v>
      </c>
      <c r="D173" s="219"/>
      <c r="E173" s="33"/>
      <c r="F173" s="460">
        <f t="shared" si="10"/>
        <v>0</v>
      </c>
      <c r="G173" s="219"/>
      <c r="H173" s="189"/>
      <c r="I173" s="34">
        <f t="shared" si="11"/>
        <v>0</v>
      </c>
      <c r="J173" s="219"/>
      <c r="K173" s="189"/>
      <c r="L173" s="34">
        <f t="shared" si="12"/>
        <v>0</v>
      </c>
      <c r="M173" s="264"/>
      <c r="N173" s="33"/>
      <c r="O173" s="34">
        <f t="shared" si="13"/>
        <v>0</v>
      </c>
      <c r="P173" s="315"/>
    </row>
    <row r="174" spans="1:16" x14ac:dyDescent="0.25">
      <c r="A174" s="98">
        <v>3000</v>
      </c>
      <c r="B174" s="500" t="s">
        <v>153</v>
      </c>
      <c r="C174" s="403">
        <f t="shared" si="9"/>
        <v>0</v>
      </c>
      <c r="D174" s="234">
        <f>SUM(D175,D185)</f>
        <v>0</v>
      </c>
      <c r="E174" s="100">
        <f>SUM(E175,E185)</f>
        <v>0</v>
      </c>
      <c r="F174" s="501">
        <f t="shared" si="10"/>
        <v>0</v>
      </c>
      <c r="G174" s="234">
        <f>SUM(G175,G185)</f>
        <v>0</v>
      </c>
      <c r="H174" s="202">
        <f>SUM(H175,H185)</f>
        <v>0</v>
      </c>
      <c r="I174" s="101">
        <f t="shared" si="11"/>
        <v>0</v>
      </c>
      <c r="J174" s="234">
        <f>SUM(J175,J185)</f>
        <v>0</v>
      </c>
      <c r="K174" s="202">
        <f>SUM(K175,K185)</f>
        <v>0</v>
      </c>
      <c r="L174" s="101">
        <f t="shared" si="12"/>
        <v>0</v>
      </c>
      <c r="M174" s="137">
        <f>SUM(M175,M185)</f>
        <v>0</v>
      </c>
      <c r="N174" s="100">
        <f>SUM(N175,N185)</f>
        <v>0</v>
      </c>
      <c r="O174" s="101">
        <f t="shared" si="13"/>
        <v>0</v>
      </c>
      <c r="P174" s="324"/>
    </row>
    <row r="175" spans="1:16" ht="24" x14ac:dyDescent="0.25">
      <c r="A175" s="44">
        <v>3200</v>
      </c>
      <c r="B175" s="511" t="s">
        <v>312</v>
      </c>
      <c r="C175" s="404">
        <f t="shared" si="9"/>
        <v>0</v>
      </c>
      <c r="D175" s="235">
        <f>SUM(D176,D180)</f>
        <v>0</v>
      </c>
      <c r="E175" s="48">
        <f>SUM(E176,E180)</f>
        <v>0</v>
      </c>
      <c r="F175" s="503">
        <f t="shared" si="10"/>
        <v>0</v>
      </c>
      <c r="G175" s="235">
        <f>SUM(G176,G180)</f>
        <v>0</v>
      </c>
      <c r="H175" s="103">
        <f t="shared" ref="H175" si="23">SUM(H176,H180)</f>
        <v>0</v>
      </c>
      <c r="I175" s="113">
        <f t="shared" si="11"/>
        <v>0</v>
      </c>
      <c r="J175" s="235">
        <f>SUM(J176,J180)</f>
        <v>0</v>
      </c>
      <c r="K175" s="103">
        <f t="shared" ref="K175" si="24">SUM(K176,K180)</f>
        <v>0</v>
      </c>
      <c r="L175" s="113">
        <f t="shared" si="12"/>
        <v>0</v>
      </c>
      <c r="M175" s="138">
        <f t="shared" ref="M175:N175" si="25">SUM(M176,M180)</f>
        <v>0</v>
      </c>
      <c r="N175" s="128">
        <f t="shared" si="25"/>
        <v>0</v>
      </c>
      <c r="O175" s="154">
        <f t="shared" si="13"/>
        <v>0</v>
      </c>
      <c r="P175" s="325"/>
    </row>
    <row r="176" spans="1:16" ht="50.25" customHeight="1" x14ac:dyDescent="0.25">
      <c r="A176" s="114">
        <v>3260</v>
      </c>
      <c r="B176" s="472" t="s">
        <v>154</v>
      </c>
      <c r="C176" s="409">
        <f t="shared" si="9"/>
        <v>0</v>
      </c>
      <c r="D176" s="240">
        <f>SUM(D177:D179)</f>
        <v>0</v>
      </c>
      <c r="E176" s="67">
        <f>SUM(E177:E179)</f>
        <v>0</v>
      </c>
      <c r="F176" s="509">
        <f t="shared" si="10"/>
        <v>0</v>
      </c>
      <c r="G176" s="240">
        <f>SUM(G177:G179)</f>
        <v>0</v>
      </c>
      <c r="H176" s="207">
        <f>SUM(H177:H179)</f>
        <v>0</v>
      </c>
      <c r="I176" s="115">
        <f t="shared" si="11"/>
        <v>0</v>
      </c>
      <c r="J176" s="240">
        <f>SUM(J177:J179)</f>
        <v>0</v>
      </c>
      <c r="K176" s="207">
        <f>SUM(K177:K179)</f>
        <v>0</v>
      </c>
      <c r="L176" s="115">
        <f t="shared" si="12"/>
        <v>0</v>
      </c>
      <c r="M176" s="139">
        <f>SUM(M177:M179)</f>
        <v>0</v>
      </c>
      <c r="N176" s="67">
        <f>SUM(N177:N179)</f>
        <v>0</v>
      </c>
      <c r="O176" s="115">
        <f t="shared" si="13"/>
        <v>0</v>
      </c>
      <c r="P176" s="315"/>
    </row>
    <row r="177" spans="1:16" ht="24" x14ac:dyDescent="0.25">
      <c r="A177" s="36">
        <v>3261</v>
      </c>
      <c r="B177" s="474" t="s">
        <v>155</v>
      </c>
      <c r="C177" s="334">
        <f t="shared" si="9"/>
        <v>0</v>
      </c>
      <c r="D177" s="237"/>
      <c r="E177" s="59"/>
      <c r="F177" s="506">
        <f t="shared" si="10"/>
        <v>0</v>
      </c>
      <c r="G177" s="237"/>
      <c r="H177" s="205"/>
      <c r="I177" s="108">
        <f t="shared" si="11"/>
        <v>0</v>
      </c>
      <c r="J177" s="237"/>
      <c r="K177" s="205"/>
      <c r="L177" s="108">
        <f t="shared" si="12"/>
        <v>0</v>
      </c>
      <c r="M177" s="123"/>
      <c r="N177" s="59"/>
      <c r="O177" s="108">
        <f t="shared" si="13"/>
        <v>0</v>
      </c>
      <c r="P177" s="316"/>
    </row>
    <row r="178" spans="1:16" ht="36" x14ac:dyDescent="0.25">
      <c r="A178" s="36">
        <v>3262</v>
      </c>
      <c r="B178" s="474" t="s">
        <v>313</v>
      </c>
      <c r="C178" s="334">
        <f t="shared" si="9"/>
        <v>0</v>
      </c>
      <c r="D178" s="237"/>
      <c r="E178" s="59"/>
      <c r="F178" s="506">
        <f t="shared" si="10"/>
        <v>0</v>
      </c>
      <c r="G178" s="237"/>
      <c r="H178" s="205"/>
      <c r="I178" s="108">
        <f t="shared" si="11"/>
        <v>0</v>
      </c>
      <c r="J178" s="237"/>
      <c r="K178" s="205"/>
      <c r="L178" s="108">
        <f t="shared" si="12"/>
        <v>0</v>
      </c>
      <c r="M178" s="123"/>
      <c r="N178" s="59"/>
      <c r="O178" s="108">
        <f t="shared" si="13"/>
        <v>0</v>
      </c>
      <c r="P178" s="316"/>
    </row>
    <row r="179" spans="1:16" ht="24" x14ac:dyDescent="0.25">
      <c r="A179" s="36">
        <v>3263</v>
      </c>
      <c r="B179" s="474" t="s">
        <v>156</v>
      </c>
      <c r="C179" s="334">
        <f t="shared" si="9"/>
        <v>0</v>
      </c>
      <c r="D179" s="237"/>
      <c r="E179" s="59"/>
      <c r="F179" s="506">
        <f t="shared" si="10"/>
        <v>0</v>
      </c>
      <c r="G179" s="237"/>
      <c r="H179" s="205"/>
      <c r="I179" s="108">
        <f t="shared" si="11"/>
        <v>0</v>
      </c>
      <c r="J179" s="237"/>
      <c r="K179" s="205"/>
      <c r="L179" s="108">
        <f t="shared" si="12"/>
        <v>0</v>
      </c>
      <c r="M179" s="123"/>
      <c r="N179" s="59"/>
      <c r="O179" s="108">
        <f t="shared" si="13"/>
        <v>0</v>
      </c>
      <c r="P179" s="316"/>
    </row>
    <row r="180" spans="1:16" ht="84" x14ac:dyDescent="0.25">
      <c r="A180" s="114">
        <v>3290</v>
      </c>
      <c r="B180" s="472" t="s">
        <v>314</v>
      </c>
      <c r="C180" s="334">
        <f t="shared" ref="C180:C256" si="26">F180+I180+L180+O180</f>
        <v>0</v>
      </c>
      <c r="D180" s="240">
        <f>SUM(D181:D184)</f>
        <v>0</v>
      </c>
      <c r="E180" s="67">
        <f>SUM(E181:E184)</f>
        <v>0</v>
      </c>
      <c r="F180" s="509">
        <f t="shared" si="10"/>
        <v>0</v>
      </c>
      <c r="G180" s="240">
        <f>SUM(G181:G184)</f>
        <v>0</v>
      </c>
      <c r="H180" s="207">
        <f t="shared" ref="H180" si="27">SUM(H181:H184)</f>
        <v>0</v>
      </c>
      <c r="I180" s="115">
        <f t="shared" si="11"/>
        <v>0</v>
      </c>
      <c r="J180" s="240">
        <f>SUM(J181:J184)</f>
        <v>0</v>
      </c>
      <c r="K180" s="207">
        <f t="shared" ref="K180" si="28">SUM(K181:K184)</f>
        <v>0</v>
      </c>
      <c r="L180" s="115">
        <f t="shared" si="12"/>
        <v>0</v>
      </c>
      <c r="M180" s="142">
        <f t="shared" ref="M180:N180" si="29">SUM(M181:M184)</f>
        <v>0</v>
      </c>
      <c r="N180" s="286">
        <f t="shared" si="29"/>
        <v>0</v>
      </c>
      <c r="O180" s="291">
        <f t="shared" si="13"/>
        <v>0</v>
      </c>
      <c r="P180" s="327"/>
    </row>
    <row r="181" spans="1:16" ht="72" x14ac:dyDescent="0.25">
      <c r="A181" s="36">
        <v>3291</v>
      </c>
      <c r="B181" s="474" t="s">
        <v>157</v>
      </c>
      <c r="C181" s="334">
        <f t="shared" si="26"/>
        <v>0</v>
      </c>
      <c r="D181" s="237"/>
      <c r="E181" s="59"/>
      <c r="F181" s="506">
        <f t="shared" ref="F181:F244" si="30">D181+E181</f>
        <v>0</v>
      </c>
      <c r="G181" s="237"/>
      <c r="H181" s="205"/>
      <c r="I181" s="108">
        <f t="shared" ref="I181:I244" si="31">G181+H181</f>
        <v>0</v>
      </c>
      <c r="J181" s="237"/>
      <c r="K181" s="205"/>
      <c r="L181" s="108">
        <f t="shared" ref="L181:L244" si="32">J181+K181</f>
        <v>0</v>
      </c>
      <c r="M181" s="123"/>
      <c r="N181" s="59"/>
      <c r="O181" s="108">
        <f t="shared" ref="O181:O244" si="33">M181+N181</f>
        <v>0</v>
      </c>
      <c r="P181" s="316"/>
    </row>
    <row r="182" spans="1:16" ht="72" x14ac:dyDescent="0.25">
      <c r="A182" s="36">
        <v>3292</v>
      </c>
      <c r="B182" s="474" t="s">
        <v>315</v>
      </c>
      <c r="C182" s="334">
        <f t="shared" si="26"/>
        <v>0</v>
      </c>
      <c r="D182" s="237"/>
      <c r="E182" s="59"/>
      <c r="F182" s="506">
        <f t="shared" si="30"/>
        <v>0</v>
      </c>
      <c r="G182" s="237"/>
      <c r="H182" s="205"/>
      <c r="I182" s="108">
        <f t="shared" si="31"/>
        <v>0</v>
      </c>
      <c r="J182" s="237"/>
      <c r="K182" s="205"/>
      <c r="L182" s="108">
        <f t="shared" si="32"/>
        <v>0</v>
      </c>
      <c r="M182" s="123"/>
      <c r="N182" s="59"/>
      <c r="O182" s="108">
        <f t="shared" si="33"/>
        <v>0</v>
      </c>
      <c r="P182" s="316"/>
    </row>
    <row r="183" spans="1:16" ht="72" x14ac:dyDescent="0.25">
      <c r="A183" s="36">
        <v>3293</v>
      </c>
      <c r="B183" s="474" t="s">
        <v>316</v>
      </c>
      <c r="C183" s="334">
        <f t="shared" si="26"/>
        <v>0</v>
      </c>
      <c r="D183" s="237"/>
      <c r="E183" s="59"/>
      <c r="F183" s="506">
        <f t="shared" si="30"/>
        <v>0</v>
      </c>
      <c r="G183" s="237"/>
      <c r="H183" s="205"/>
      <c r="I183" s="108">
        <f t="shared" si="31"/>
        <v>0</v>
      </c>
      <c r="J183" s="237"/>
      <c r="K183" s="205"/>
      <c r="L183" s="108">
        <f t="shared" si="32"/>
        <v>0</v>
      </c>
      <c r="M183" s="123"/>
      <c r="N183" s="59"/>
      <c r="O183" s="108">
        <f t="shared" si="33"/>
        <v>0</v>
      </c>
      <c r="P183" s="316"/>
    </row>
    <row r="184" spans="1:16" ht="60" x14ac:dyDescent="0.25">
      <c r="A184" s="124">
        <v>3294</v>
      </c>
      <c r="B184" s="474" t="s">
        <v>158</v>
      </c>
      <c r="C184" s="512">
        <f t="shared" si="26"/>
        <v>0</v>
      </c>
      <c r="D184" s="242"/>
      <c r="E184" s="125"/>
      <c r="F184" s="513">
        <f t="shared" si="30"/>
        <v>0</v>
      </c>
      <c r="G184" s="242"/>
      <c r="H184" s="209"/>
      <c r="I184" s="149">
        <f t="shared" si="31"/>
        <v>0</v>
      </c>
      <c r="J184" s="242"/>
      <c r="K184" s="209"/>
      <c r="L184" s="149">
        <f t="shared" si="32"/>
        <v>0</v>
      </c>
      <c r="M184" s="126"/>
      <c r="N184" s="125"/>
      <c r="O184" s="149">
        <f t="shared" si="33"/>
        <v>0</v>
      </c>
      <c r="P184" s="327"/>
    </row>
    <row r="185" spans="1:16" ht="48" x14ac:dyDescent="0.25">
      <c r="A185" s="71">
        <v>3300</v>
      </c>
      <c r="B185" s="511" t="s">
        <v>159</v>
      </c>
      <c r="C185" s="412">
        <f t="shared" si="26"/>
        <v>0</v>
      </c>
      <c r="D185" s="243">
        <f>SUM(D186:D187)</f>
        <v>0</v>
      </c>
      <c r="E185" s="128">
        <f>SUM(E186:E187)</f>
        <v>0</v>
      </c>
      <c r="F185" s="514">
        <f t="shared" si="30"/>
        <v>0</v>
      </c>
      <c r="G185" s="243">
        <f>SUM(G186:G187)</f>
        <v>0</v>
      </c>
      <c r="H185" s="210">
        <f t="shared" ref="H185" si="34">SUM(H186:H187)</f>
        <v>0</v>
      </c>
      <c r="I185" s="154">
        <f t="shared" si="31"/>
        <v>0</v>
      </c>
      <c r="J185" s="243">
        <f>SUM(J186:J187)</f>
        <v>0</v>
      </c>
      <c r="K185" s="210">
        <f t="shared" ref="K185" si="35">SUM(K186:K187)</f>
        <v>0</v>
      </c>
      <c r="L185" s="154">
        <f t="shared" si="32"/>
        <v>0</v>
      </c>
      <c r="M185" s="138">
        <f t="shared" ref="M185:N185" si="36">SUM(M186:M187)</f>
        <v>0</v>
      </c>
      <c r="N185" s="128">
        <f t="shared" si="36"/>
        <v>0</v>
      </c>
      <c r="O185" s="154">
        <f t="shared" si="33"/>
        <v>0</v>
      </c>
      <c r="P185" s="325"/>
    </row>
    <row r="186" spans="1:16" ht="48" x14ac:dyDescent="0.25">
      <c r="A186" s="74">
        <v>3310</v>
      </c>
      <c r="B186" s="487" t="s">
        <v>160</v>
      </c>
      <c r="C186" s="405">
        <f t="shared" si="26"/>
        <v>0</v>
      </c>
      <c r="D186" s="239"/>
      <c r="E186" s="111"/>
      <c r="F186" s="508">
        <f t="shared" si="30"/>
        <v>0</v>
      </c>
      <c r="G186" s="239"/>
      <c r="H186" s="206"/>
      <c r="I186" s="112">
        <f t="shared" si="31"/>
        <v>0</v>
      </c>
      <c r="J186" s="239"/>
      <c r="K186" s="206"/>
      <c r="L186" s="112">
        <f t="shared" si="32"/>
        <v>0</v>
      </c>
      <c r="M186" s="275"/>
      <c r="N186" s="111"/>
      <c r="O186" s="112">
        <f t="shared" si="33"/>
        <v>0</v>
      </c>
      <c r="P186" s="320"/>
    </row>
    <row r="187" spans="1:16" ht="58.5" customHeight="1" x14ac:dyDescent="0.25">
      <c r="A187" s="31">
        <v>3320</v>
      </c>
      <c r="B187" s="472" t="s">
        <v>161</v>
      </c>
      <c r="C187" s="409">
        <f t="shared" si="26"/>
        <v>0</v>
      </c>
      <c r="D187" s="236"/>
      <c r="E187" s="53"/>
      <c r="F187" s="505">
        <f t="shared" si="30"/>
        <v>0</v>
      </c>
      <c r="G187" s="236"/>
      <c r="H187" s="204"/>
      <c r="I187" s="107">
        <f t="shared" si="31"/>
        <v>0</v>
      </c>
      <c r="J187" s="236"/>
      <c r="K187" s="204"/>
      <c r="L187" s="107">
        <f t="shared" si="32"/>
        <v>0</v>
      </c>
      <c r="M187" s="268"/>
      <c r="N187" s="53"/>
      <c r="O187" s="107">
        <f t="shared" si="33"/>
        <v>0</v>
      </c>
      <c r="P187" s="315"/>
    </row>
    <row r="188" spans="1:16" x14ac:dyDescent="0.25">
      <c r="A188" s="130">
        <v>4000</v>
      </c>
      <c r="B188" s="500" t="s">
        <v>162</v>
      </c>
      <c r="C188" s="403">
        <f t="shared" si="26"/>
        <v>0</v>
      </c>
      <c r="D188" s="234">
        <f>SUM(D189,D192)</f>
        <v>0</v>
      </c>
      <c r="E188" s="100">
        <f>SUM(E189,E192)</f>
        <v>0</v>
      </c>
      <c r="F188" s="501">
        <f t="shared" si="30"/>
        <v>0</v>
      </c>
      <c r="G188" s="234">
        <f>SUM(G189,G192)</f>
        <v>0</v>
      </c>
      <c r="H188" s="202">
        <f>SUM(H189,H192)</f>
        <v>0</v>
      </c>
      <c r="I188" s="101">
        <f t="shared" si="31"/>
        <v>0</v>
      </c>
      <c r="J188" s="234">
        <f>SUM(J189,J192)</f>
        <v>0</v>
      </c>
      <c r="K188" s="202">
        <f>SUM(K189,K192)</f>
        <v>0</v>
      </c>
      <c r="L188" s="101">
        <f t="shared" si="32"/>
        <v>0</v>
      </c>
      <c r="M188" s="137">
        <f>SUM(M189,M192)</f>
        <v>0</v>
      </c>
      <c r="N188" s="100">
        <f>SUM(N189,N192)</f>
        <v>0</v>
      </c>
      <c r="O188" s="101">
        <f t="shared" si="33"/>
        <v>0</v>
      </c>
      <c r="P188" s="324"/>
    </row>
    <row r="189" spans="1:16" ht="24" x14ac:dyDescent="0.25">
      <c r="A189" s="131">
        <v>4200</v>
      </c>
      <c r="B189" s="502" t="s">
        <v>163</v>
      </c>
      <c r="C189" s="404">
        <f t="shared" si="26"/>
        <v>0</v>
      </c>
      <c r="D189" s="235">
        <f>SUM(D190,D191)</f>
        <v>0</v>
      </c>
      <c r="E189" s="48">
        <f>SUM(E190,E191)</f>
        <v>0</v>
      </c>
      <c r="F189" s="503">
        <f t="shared" si="30"/>
        <v>0</v>
      </c>
      <c r="G189" s="235">
        <f>SUM(G190,G191)</f>
        <v>0</v>
      </c>
      <c r="H189" s="103">
        <f>SUM(H190,H191)</f>
        <v>0</v>
      </c>
      <c r="I189" s="113">
        <f t="shared" si="31"/>
        <v>0</v>
      </c>
      <c r="J189" s="235">
        <f>SUM(J190,J191)</f>
        <v>0</v>
      </c>
      <c r="K189" s="103">
        <f>SUM(K190,K191)</f>
        <v>0</v>
      </c>
      <c r="L189" s="113">
        <f t="shared" si="32"/>
        <v>0</v>
      </c>
      <c r="M189" s="121">
        <f>SUM(M190,M191)</f>
        <v>0</v>
      </c>
      <c r="N189" s="48">
        <f>SUM(N190,N191)</f>
        <v>0</v>
      </c>
      <c r="O189" s="113">
        <f t="shared" si="33"/>
        <v>0</v>
      </c>
      <c r="P189" s="318"/>
    </row>
    <row r="190" spans="1:16" ht="36" x14ac:dyDescent="0.25">
      <c r="A190" s="114">
        <v>4240</v>
      </c>
      <c r="B190" s="472" t="s">
        <v>317</v>
      </c>
      <c r="C190" s="409">
        <f t="shared" si="26"/>
        <v>0</v>
      </c>
      <c r="D190" s="236"/>
      <c r="E190" s="53"/>
      <c r="F190" s="505">
        <f t="shared" si="30"/>
        <v>0</v>
      </c>
      <c r="G190" s="236"/>
      <c r="H190" s="204"/>
      <c r="I190" s="107">
        <f t="shared" si="31"/>
        <v>0</v>
      </c>
      <c r="J190" s="236"/>
      <c r="K190" s="204"/>
      <c r="L190" s="107">
        <f t="shared" si="32"/>
        <v>0</v>
      </c>
      <c r="M190" s="268"/>
      <c r="N190" s="53"/>
      <c r="O190" s="107">
        <f t="shared" si="33"/>
        <v>0</v>
      </c>
      <c r="P190" s="315"/>
    </row>
    <row r="191" spans="1:16" ht="24" x14ac:dyDescent="0.25">
      <c r="A191" s="109">
        <v>4250</v>
      </c>
      <c r="B191" s="474" t="s">
        <v>164</v>
      </c>
      <c r="C191" s="334">
        <f t="shared" si="26"/>
        <v>0</v>
      </c>
      <c r="D191" s="237"/>
      <c r="E191" s="59"/>
      <c r="F191" s="506">
        <f t="shared" si="30"/>
        <v>0</v>
      </c>
      <c r="G191" s="237"/>
      <c r="H191" s="205"/>
      <c r="I191" s="108">
        <f t="shared" si="31"/>
        <v>0</v>
      </c>
      <c r="J191" s="237"/>
      <c r="K191" s="205"/>
      <c r="L191" s="108">
        <f t="shared" si="32"/>
        <v>0</v>
      </c>
      <c r="M191" s="123"/>
      <c r="N191" s="59"/>
      <c r="O191" s="108">
        <f t="shared" si="33"/>
        <v>0</v>
      </c>
      <c r="P191" s="316"/>
    </row>
    <row r="192" spans="1:16" x14ac:dyDescent="0.25">
      <c r="A192" s="44">
        <v>4300</v>
      </c>
      <c r="B192" s="502" t="s">
        <v>165</v>
      </c>
      <c r="C192" s="404">
        <f t="shared" si="26"/>
        <v>0</v>
      </c>
      <c r="D192" s="235">
        <f>SUM(D193)</f>
        <v>0</v>
      </c>
      <c r="E192" s="48">
        <f>SUM(E193)</f>
        <v>0</v>
      </c>
      <c r="F192" s="503">
        <f t="shared" si="30"/>
        <v>0</v>
      </c>
      <c r="G192" s="235">
        <f>SUM(G193)</f>
        <v>0</v>
      </c>
      <c r="H192" s="103">
        <f>SUM(H193)</f>
        <v>0</v>
      </c>
      <c r="I192" s="113">
        <f t="shared" si="31"/>
        <v>0</v>
      </c>
      <c r="J192" s="235">
        <f>SUM(J193)</f>
        <v>0</v>
      </c>
      <c r="K192" s="103">
        <f>SUM(K193)</f>
        <v>0</v>
      </c>
      <c r="L192" s="113">
        <f t="shared" si="32"/>
        <v>0</v>
      </c>
      <c r="M192" s="121">
        <f>SUM(M193)</f>
        <v>0</v>
      </c>
      <c r="N192" s="48">
        <f>SUM(N193)</f>
        <v>0</v>
      </c>
      <c r="O192" s="113">
        <f t="shared" si="33"/>
        <v>0</v>
      </c>
      <c r="P192" s="318"/>
    </row>
    <row r="193" spans="1:16" ht="24" x14ac:dyDescent="0.25">
      <c r="A193" s="114">
        <v>4310</v>
      </c>
      <c r="B193" s="472" t="s">
        <v>166</v>
      </c>
      <c r="C193" s="409">
        <f t="shared" si="26"/>
        <v>0</v>
      </c>
      <c r="D193" s="240">
        <f>SUM(D194:D194)</f>
        <v>0</v>
      </c>
      <c r="E193" s="67">
        <f>SUM(E194:E194)</f>
        <v>0</v>
      </c>
      <c r="F193" s="509">
        <f t="shared" si="30"/>
        <v>0</v>
      </c>
      <c r="G193" s="240">
        <f>SUM(G194:G194)</f>
        <v>0</v>
      </c>
      <c r="H193" s="207">
        <f>SUM(H194:H194)</f>
        <v>0</v>
      </c>
      <c r="I193" s="115">
        <f t="shared" si="31"/>
        <v>0</v>
      </c>
      <c r="J193" s="240">
        <f>SUM(J194:J194)</f>
        <v>0</v>
      </c>
      <c r="K193" s="207">
        <f>SUM(K194:K194)</f>
        <v>0</v>
      </c>
      <c r="L193" s="115">
        <f t="shared" si="32"/>
        <v>0</v>
      </c>
      <c r="M193" s="139">
        <f>SUM(M194:M194)</f>
        <v>0</v>
      </c>
      <c r="N193" s="67">
        <f>SUM(N194:N194)</f>
        <v>0</v>
      </c>
      <c r="O193" s="115">
        <f t="shared" si="33"/>
        <v>0</v>
      </c>
      <c r="P193" s="315"/>
    </row>
    <row r="194" spans="1:16" ht="36" x14ac:dyDescent="0.25">
      <c r="A194" s="36">
        <v>4311</v>
      </c>
      <c r="B194" s="474" t="s">
        <v>318</v>
      </c>
      <c r="C194" s="334">
        <f t="shared" si="26"/>
        <v>0</v>
      </c>
      <c r="D194" s="237"/>
      <c r="E194" s="59"/>
      <c r="F194" s="506">
        <f t="shared" si="30"/>
        <v>0</v>
      </c>
      <c r="G194" s="237"/>
      <c r="H194" s="205"/>
      <c r="I194" s="108">
        <f t="shared" si="31"/>
        <v>0</v>
      </c>
      <c r="J194" s="237"/>
      <c r="K194" s="205"/>
      <c r="L194" s="108">
        <f t="shared" si="32"/>
        <v>0</v>
      </c>
      <c r="M194" s="123"/>
      <c r="N194" s="59"/>
      <c r="O194" s="108">
        <f t="shared" si="33"/>
        <v>0</v>
      </c>
      <c r="P194" s="316"/>
    </row>
    <row r="195" spans="1:16" s="19" customFormat="1" ht="24" x14ac:dyDescent="0.25">
      <c r="A195" s="132"/>
      <c r="B195" s="452" t="s">
        <v>167</v>
      </c>
      <c r="C195" s="402">
        <f t="shared" si="26"/>
        <v>0</v>
      </c>
      <c r="D195" s="233">
        <f>SUM(D196,D231,D269)</f>
        <v>0</v>
      </c>
      <c r="E195" s="96">
        <f>SUM(E196,E231,E269)</f>
        <v>0</v>
      </c>
      <c r="F195" s="499">
        <f t="shared" si="30"/>
        <v>0</v>
      </c>
      <c r="G195" s="233">
        <f>SUM(G196,G231,G269)</f>
        <v>0</v>
      </c>
      <c r="H195" s="201">
        <f>SUM(H196,H231,H269)</f>
        <v>0</v>
      </c>
      <c r="I195" s="97">
        <f t="shared" si="31"/>
        <v>0</v>
      </c>
      <c r="J195" s="233">
        <f>SUM(J196,J231,J269)</f>
        <v>0</v>
      </c>
      <c r="K195" s="201">
        <f>SUM(K196,K231,K269)</f>
        <v>0</v>
      </c>
      <c r="L195" s="97">
        <f t="shared" si="32"/>
        <v>0</v>
      </c>
      <c r="M195" s="283">
        <f>SUM(M196,M231,M269)</f>
        <v>0</v>
      </c>
      <c r="N195" s="287">
        <f>SUM(N196,N231,N269)</f>
        <v>0</v>
      </c>
      <c r="O195" s="292">
        <f t="shared" si="33"/>
        <v>0</v>
      </c>
      <c r="P195" s="328"/>
    </row>
    <row r="196" spans="1:16" x14ac:dyDescent="0.25">
      <c r="A196" s="98">
        <v>5000</v>
      </c>
      <c r="B196" s="500" t="s">
        <v>168</v>
      </c>
      <c r="C196" s="403">
        <f>F196+I196+L196+O196</f>
        <v>0</v>
      </c>
      <c r="D196" s="234">
        <f>D197+D205</f>
        <v>0</v>
      </c>
      <c r="E196" s="100">
        <f>E197+E205</f>
        <v>0</v>
      </c>
      <c r="F196" s="501">
        <f t="shared" si="30"/>
        <v>0</v>
      </c>
      <c r="G196" s="234">
        <f>G197+G205</f>
        <v>0</v>
      </c>
      <c r="H196" s="202">
        <f>H197+H205</f>
        <v>0</v>
      </c>
      <c r="I196" s="101">
        <f t="shared" si="31"/>
        <v>0</v>
      </c>
      <c r="J196" s="234">
        <f>J197+J205</f>
        <v>0</v>
      </c>
      <c r="K196" s="202">
        <f>K197+K205</f>
        <v>0</v>
      </c>
      <c r="L196" s="101">
        <f t="shared" si="32"/>
        <v>0</v>
      </c>
      <c r="M196" s="137">
        <f>M197+M205</f>
        <v>0</v>
      </c>
      <c r="N196" s="100">
        <f>N197+N205</f>
        <v>0</v>
      </c>
      <c r="O196" s="101">
        <f t="shared" si="33"/>
        <v>0</v>
      </c>
      <c r="P196" s="324"/>
    </row>
    <row r="197" spans="1:16" x14ac:dyDescent="0.25">
      <c r="A197" s="44">
        <v>5100</v>
      </c>
      <c r="B197" s="502" t="s">
        <v>169</v>
      </c>
      <c r="C197" s="404">
        <f t="shared" si="26"/>
        <v>0</v>
      </c>
      <c r="D197" s="235">
        <f>D198+D199+D202+D203+D204</f>
        <v>0</v>
      </c>
      <c r="E197" s="48">
        <f>E198+E199+E202+E203+E204</f>
        <v>0</v>
      </c>
      <c r="F197" s="503">
        <f t="shared" si="30"/>
        <v>0</v>
      </c>
      <c r="G197" s="235">
        <f>G198+G199+G202+G203+G204</f>
        <v>0</v>
      </c>
      <c r="H197" s="103">
        <f>H198+H199+H202+H203+H204</f>
        <v>0</v>
      </c>
      <c r="I197" s="113">
        <f t="shared" si="31"/>
        <v>0</v>
      </c>
      <c r="J197" s="235">
        <f>J198+J199+J202+J203+J204</f>
        <v>0</v>
      </c>
      <c r="K197" s="103">
        <f>K198+K199+K202+K203+K204</f>
        <v>0</v>
      </c>
      <c r="L197" s="113">
        <f t="shared" si="32"/>
        <v>0</v>
      </c>
      <c r="M197" s="121">
        <f>M198+M199+M202+M203+M204</f>
        <v>0</v>
      </c>
      <c r="N197" s="48">
        <f>N198+N199+N202+N203+N204</f>
        <v>0</v>
      </c>
      <c r="O197" s="113">
        <f t="shared" si="33"/>
        <v>0</v>
      </c>
      <c r="P197" s="318"/>
    </row>
    <row r="198" spans="1:16" x14ac:dyDescent="0.25">
      <c r="A198" s="114">
        <v>5110</v>
      </c>
      <c r="B198" s="472" t="s">
        <v>170</v>
      </c>
      <c r="C198" s="409">
        <f t="shared" si="26"/>
        <v>0</v>
      </c>
      <c r="D198" s="236"/>
      <c r="E198" s="53"/>
      <c r="F198" s="505">
        <f t="shared" si="30"/>
        <v>0</v>
      </c>
      <c r="G198" s="236"/>
      <c r="H198" s="204"/>
      <c r="I198" s="107">
        <f t="shared" si="31"/>
        <v>0</v>
      </c>
      <c r="J198" s="236"/>
      <c r="K198" s="204"/>
      <c r="L198" s="107">
        <f t="shared" si="32"/>
        <v>0</v>
      </c>
      <c r="M198" s="268"/>
      <c r="N198" s="53"/>
      <c r="O198" s="107">
        <f t="shared" si="33"/>
        <v>0</v>
      </c>
      <c r="P198" s="315"/>
    </row>
    <row r="199" spans="1:16" ht="24" x14ac:dyDescent="0.25">
      <c r="A199" s="109">
        <v>5120</v>
      </c>
      <c r="B199" s="474" t="s">
        <v>171</v>
      </c>
      <c r="C199" s="334">
        <f t="shared" si="26"/>
        <v>0</v>
      </c>
      <c r="D199" s="238">
        <f>D200+D201</f>
        <v>0</v>
      </c>
      <c r="E199" s="40">
        <f>E200+E201</f>
        <v>0</v>
      </c>
      <c r="F199" s="507">
        <f t="shared" si="30"/>
        <v>0</v>
      </c>
      <c r="G199" s="238">
        <f>G200+G201</f>
        <v>0</v>
      </c>
      <c r="H199" s="116">
        <f>H200+H201</f>
        <v>0</v>
      </c>
      <c r="I199" s="110">
        <f t="shared" si="31"/>
        <v>0</v>
      </c>
      <c r="J199" s="238">
        <f>J200+J201</f>
        <v>0</v>
      </c>
      <c r="K199" s="116">
        <f>K200+K201</f>
        <v>0</v>
      </c>
      <c r="L199" s="110">
        <f t="shared" si="32"/>
        <v>0</v>
      </c>
      <c r="M199" s="133">
        <f>M200+M201</f>
        <v>0</v>
      </c>
      <c r="N199" s="40">
        <f>N200+N201</f>
        <v>0</v>
      </c>
      <c r="O199" s="110">
        <f t="shared" si="33"/>
        <v>0</v>
      </c>
      <c r="P199" s="316"/>
    </row>
    <row r="200" spans="1:16" x14ac:dyDescent="0.25">
      <c r="A200" s="36">
        <v>5121</v>
      </c>
      <c r="B200" s="474" t="s">
        <v>172</v>
      </c>
      <c r="C200" s="334">
        <f t="shared" si="26"/>
        <v>0</v>
      </c>
      <c r="D200" s="237"/>
      <c r="E200" s="59"/>
      <c r="F200" s="506">
        <f t="shared" si="30"/>
        <v>0</v>
      </c>
      <c r="G200" s="237"/>
      <c r="H200" s="205"/>
      <c r="I200" s="108">
        <f t="shared" si="31"/>
        <v>0</v>
      </c>
      <c r="J200" s="237"/>
      <c r="K200" s="205"/>
      <c r="L200" s="108">
        <f t="shared" si="32"/>
        <v>0</v>
      </c>
      <c r="M200" s="123"/>
      <c r="N200" s="59"/>
      <c r="O200" s="108">
        <f t="shared" si="33"/>
        <v>0</v>
      </c>
      <c r="P200" s="316"/>
    </row>
    <row r="201" spans="1:16" ht="35.25" customHeight="1" x14ac:dyDescent="0.25">
      <c r="A201" s="36">
        <v>5129</v>
      </c>
      <c r="B201" s="474" t="s">
        <v>173</v>
      </c>
      <c r="C201" s="334">
        <f t="shared" si="26"/>
        <v>0</v>
      </c>
      <c r="D201" s="237"/>
      <c r="E201" s="59"/>
      <c r="F201" s="506">
        <f t="shared" si="30"/>
        <v>0</v>
      </c>
      <c r="G201" s="237"/>
      <c r="H201" s="205"/>
      <c r="I201" s="108">
        <f t="shared" si="31"/>
        <v>0</v>
      </c>
      <c r="J201" s="237"/>
      <c r="K201" s="205"/>
      <c r="L201" s="108">
        <f t="shared" si="32"/>
        <v>0</v>
      </c>
      <c r="M201" s="123"/>
      <c r="N201" s="59"/>
      <c r="O201" s="108">
        <f t="shared" si="33"/>
        <v>0</v>
      </c>
      <c r="P201" s="316"/>
    </row>
    <row r="202" spans="1:16" x14ac:dyDescent="0.25">
      <c r="A202" s="109">
        <v>5130</v>
      </c>
      <c r="B202" s="474" t="s">
        <v>174</v>
      </c>
      <c r="C202" s="334">
        <f t="shared" si="26"/>
        <v>0</v>
      </c>
      <c r="D202" s="237"/>
      <c r="E202" s="59"/>
      <c r="F202" s="506">
        <f t="shared" si="30"/>
        <v>0</v>
      </c>
      <c r="G202" s="237"/>
      <c r="H202" s="205"/>
      <c r="I202" s="108">
        <f t="shared" si="31"/>
        <v>0</v>
      </c>
      <c r="J202" s="237"/>
      <c r="K202" s="205"/>
      <c r="L202" s="108">
        <f t="shared" si="32"/>
        <v>0</v>
      </c>
      <c r="M202" s="123"/>
      <c r="N202" s="59"/>
      <c r="O202" s="108">
        <f t="shared" si="33"/>
        <v>0</v>
      </c>
      <c r="P202" s="316"/>
    </row>
    <row r="203" spans="1:16" x14ac:dyDescent="0.25">
      <c r="A203" s="109">
        <v>5140</v>
      </c>
      <c r="B203" s="474" t="s">
        <v>175</v>
      </c>
      <c r="C203" s="334">
        <f t="shared" si="26"/>
        <v>0</v>
      </c>
      <c r="D203" s="237"/>
      <c r="E203" s="59"/>
      <c r="F203" s="506">
        <f t="shared" si="30"/>
        <v>0</v>
      </c>
      <c r="G203" s="237"/>
      <c r="H203" s="205"/>
      <c r="I203" s="108">
        <f t="shared" si="31"/>
        <v>0</v>
      </c>
      <c r="J203" s="237"/>
      <c r="K203" s="205"/>
      <c r="L203" s="108">
        <f t="shared" si="32"/>
        <v>0</v>
      </c>
      <c r="M203" s="123"/>
      <c r="N203" s="59"/>
      <c r="O203" s="108">
        <f t="shared" si="33"/>
        <v>0</v>
      </c>
      <c r="P203" s="316"/>
    </row>
    <row r="204" spans="1:16" ht="24" x14ac:dyDescent="0.25">
      <c r="A204" s="109">
        <v>5170</v>
      </c>
      <c r="B204" s="474" t="s">
        <v>176</v>
      </c>
      <c r="C204" s="334">
        <f t="shared" si="26"/>
        <v>0</v>
      </c>
      <c r="D204" s="237"/>
      <c r="E204" s="59"/>
      <c r="F204" s="506">
        <f t="shared" si="30"/>
        <v>0</v>
      </c>
      <c r="G204" s="237"/>
      <c r="H204" s="205"/>
      <c r="I204" s="108">
        <f t="shared" si="31"/>
        <v>0</v>
      </c>
      <c r="J204" s="237"/>
      <c r="K204" s="205"/>
      <c r="L204" s="108">
        <f t="shared" si="32"/>
        <v>0</v>
      </c>
      <c r="M204" s="123"/>
      <c r="N204" s="59"/>
      <c r="O204" s="108">
        <f t="shared" si="33"/>
        <v>0</v>
      </c>
      <c r="P204" s="316"/>
    </row>
    <row r="205" spans="1:16" x14ac:dyDescent="0.25">
      <c r="A205" s="44">
        <v>5200</v>
      </c>
      <c r="B205" s="502" t="s">
        <v>177</v>
      </c>
      <c r="C205" s="404">
        <f t="shared" si="26"/>
        <v>0</v>
      </c>
      <c r="D205" s="235">
        <f>D206+D216+D217+D226+D227+D228+D230</f>
        <v>0</v>
      </c>
      <c r="E205" s="48">
        <f>E206+E216+E217+E226+E227+E228+E230</f>
        <v>0</v>
      </c>
      <c r="F205" s="503">
        <f t="shared" si="30"/>
        <v>0</v>
      </c>
      <c r="G205" s="235">
        <f>G206+G216+G217+G226+G227+G228+G230</f>
        <v>0</v>
      </c>
      <c r="H205" s="103">
        <f>H206+H216+H217+H226+H227+H228+H230</f>
        <v>0</v>
      </c>
      <c r="I205" s="113">
        <f t="shared" si="31"/>
        <v>0</v>
      </c>
      <c r="J205" s="235">
        <f>J206+J216+J217+J226+J227+J228+J230</f>
        <v>0</v>
      </c>
      <c r="K205" s="103">
        <f>K206+K216+K217+K226+K227+K228+K230</f>
        <v>0</v>
      </c>
      <c r="L205" s="113">
        <f t="shared" si="32"/>
        <v>0</v>
      </c>
      <c r="M205" s="121">
        <f>M206+M216+M217+M226+M227+M228+M230</f>
        <v>0</v>
      </c>
      <c r="N205" s="48">
        <f>N206+N216+N217+N226+N227+N228+N230</f>
        <v>0</v>
      </c>
      <c r="O205" s="113">
        <f t="shared" si="33"/>
        <v>0</v>
      </c>
      <c r="P205" s="318"/>
    </row>
    <row r="206" spans="1:16" x14ac:dyDescent="0.25">
      <c r="A206" s="104">
        <v>5210</v>
      </c>
      <c r="B206" s="487" t="s">
        <v>178</v>
      </c>
      <c r="C206" s="405">
        <f t="shared" si="26"/>
        <v>0</v>
      </c>
      <c r="D206" s="129">
        <f>SUM(D207:D215)</f>
        <v>0</v>
      </c>
      <c r="E206" s="105">
        <f>SUM(E207:E215)</f>
        <v>0</v>
      </c>
      <c r="F206" s="504">
        <f t="shared" si="30"/>
        <v>0</v>
      </c>
      <c r="G206" s="129">
        <f>SUM(G207:G215)</f>
        <v>0</v>
      </c>
      <c r="H206" s="203">
        <f>SUM(H207:H215)</f>
        <v>0</v>
      </c>
      <c r="I206" s="106">
        <f t="shared" si="31"/>
        <v>0</v>
      </c>
      <c r="J206" s="129">
        <f>SUM(J207:J215)</f>
        <v>0</v>
      </c>
      <c r="K206" s="203">
        <f>SUM(K207:K215)</f>
        <v>0</v>
      </c>
      <c r="L206" s="106">
        <f t="shared" si="32"/>
        <v>0</v>
      </c>
      <c r="M206" s="134">
        <f>SUM(M207:M215)</f>
        <v>0</v>
      </c>
      <c r="N206" s="105">
        <f>SUM(N207:N215)</f>
        <v>0</v>
      </c>
      <c r="O206" s="106">
        <f t="shared" si="33"/>
        <v>0</v>
      </c>
      <c r="P206" s="320"/>
    </row>
    <row r="207" spans="1:16" x14ac:dyDescent="0.25">
      <c r="A207" s="31">
        <v>5211</v>
      </c>
      <c r="B207" s="472" t="s">
        <v>179</v>
      </c>
      <c r="C207" s="334">
        <f t="shared" si="26"/>
        <v>0</v>
      </c>
      <c r="D207" s="236"/>
      <c r="E207" s="53"/>
      <c r="F207" s="505">
        <f t="shared" si="30"/>
        <v>0</v>
      </c>
      <c r="G207" s="236"/>
      <c r="H207" s="204"/>
      <c r="I207" s="107">
        <f t="shared" si="31"/>
        <v>0</v>
      </c>
      <c r="J207" s="236"/>
      <c r="K207" s="204"/>
      <c r="L207" s="107">
        <f t="shared" si="32"/>
        <v>0</v>
      </c>
      <c r="M207" s="268"/>
      <c r="N207" s="53"/>
      <c r="O207" s="107">
        <f t="shared" si="33"/>
        <v>0</v>
      </c>
      <c r="P207" s="315"/>
    </row>
    <row r="208" spans="1:16" x14ac:dyDescent="0.25">
      <c r="A208" s="36">
        <v>5212</v>
      </c>
      <c r="B208" s="474" t="s">
        <v>180</v>
      </c>
      <c r="C208" s="334">
        <f t="shared" si="26"/>
        <v>0</v>
      </c>
      <c r="D208" s="237"/>
      <c r="E208" s="59"/>
      <c r="F208" s="506">
        <f t="shared" si="30"/>
        <v>0</v>
      </c>
      <c r="G208" s="237"/>
      <c r="H208" s="205"/>
      <c r="I208" s="108">
        <f t="shared" si="31"/>
        <v>0</v>
      </c>
      <c r="J208" s="237"/>
      <c r="K208" s="205"/>
      <c r="L208" s="108">
        <f t="shared" si="32"/>
        <v>0</v>
      </c>
      <c r="M208" s="123"/>
      <c r="N208" s="59"/>
      <c r="O208" s="108">
        <f t="shared" si="33"/>
        <v>0</v>
      </c>
      <c r="P208" s="316"/>
    </row>
    <row r="209" spans="1:16" x14ac:dyDescent="0.25">
      <c r="A209" s="36">
        <v>5213</v>
      </c>
      <c r="B209" s="474" t="s">
        <v>181</v>
      </c>
      <c r="C209" s="334">
        <f t="shared" si="26"/>
        <v>0</v>
      </c>
      <c r="D209" s="237"/>
      <c r="E209" s="59"/>
      <c r="F209" s="506">
        <f t="shared" si="30"/>
        <v>0</v>
      </c>
      <c r="G209" s="237"/>
      <c r="H209" s="205"/>
      <c r="I209" s="108">
        <f t="shared" si="31"/>
        <v>0</v>
      </c>
      <c r="J209" s="237"/>
      <c r="K209" s="205"/>
      <c r="L209" s="108">
        <f t="shared" si="32"/>
        <v>0</v>
      </c>
      <c r="M209" s="123"/>
      <c r="N209" s="59"/>
      <c r="O209" s="108">
        <f t="shared" si="33"/>
        <v>0</v>
      </c>
      <c r="P209" s="316"/>
    </row>
    <row r="210" spans="1:16" x14ac:dyDescent="0.25">
      <c r="A210" s="36">
        <v>5214</v>
      </c>
      <c r="B210" s="474" t="s">
        <v>182</v>
      </c>
      <c r="C210" s="334">
        <f t="shared" si="26"/>
        <v>0</v>
      </c>
      <c r="D210" s="237"/>
      <c r="E210" s="59"/>
      <c r="F210" s="506">
        <f t="shared" si="30"/>
        <v>0</v>
      </c>
      <c r="G210" s="237"/>
      <c r="H210" s="205"/>
      <c r="I210" s="108">
        <f t="shared" si="31"/>
        <v>0</v>
      </c>
      <c r="J210" s="237"/>
      <c r="K210" s="205"/>
      <c r="L210" s="108">
        <f t="shared" si="32"/>
        <v>0</v>
      </c>
      <c r="M210" s="123"/>
      <c r="N210" s="59"/>
      <c r="O210" s="108">
        <f t="shared" si="33"/>
        <v>0</v>
      </c>
      <c r="P210" s="316"/>
    </row>
    <row r="211" spans="1:16" x14ac:dyDescent="0.25">
      <c r="A211" s="36">
        <v>5215</v>
      </c>
      <c r="B211" s="474" t="s">
        <v>183</v>
      </c>
      <c r="C211" s="334">
        <f t="shared" si="26"/>
        <v>0</v>
      </c>
      <c r="D211" s="237"/>
      <c r="E211" s="59"/>
      <c r="F211" s="506">
        <f t="shared" si="30"/>
        <v>0</v>
      </c>
      <c r="G211" s="237"/>
      <c r="H211" s="205"/>
      <c r="I211" s="108">
        <f t="shared" si="31"/>
        <v>0</v>
      </c>
      <c r="J211" s="237"/>
      <c r="K211" s="205"/>
      <c r="L211" s="108">
        <f t="shared" si="32"/>
        <v>0</v>
      </c>
      <c r="M211" s="123"/>
      <c r="N211" s="59"/>
      <c r="O211" s="108">
        <f t="shared" si="33"/>
        <v>0</v>
      </c>
      <c r="P211" s="316"/>
    </row>
    <row r="212" spans="1:16" ht="24" x14ac:dyDescent="0.25">
      <c r="A212" s="36">
        <v>5216</v>
      </c>
      <c r="B212" s="474" t="s">
        <v>184</v>
      </c>
      <c r="C212" s="334">
        <f t="shared" si="26"/>
        <v>0</v>
      </c>
      <c r="D212" s="237"/>
      <c r="E212" s="59"/>
      <c r="F212" s="506">
        <f t="shared" si="30"/>
        <v>0</v>
      </c>
      <c r="G212" s="237"/>
      <c r="H212" s="205"/>
      <c r="I212" s="108">
        <f t="shared" si="31"/>
        <v>0</v>
      </c>
      <c r="J212" s="237"/>
      <c r="K212" s="205"/>
      <c r="L212" s="108">
        <f t="shared" si="32"/>
        <v>0</v>
      </c>
      <c r="M212" s="123"/>
      <c r="N212" s="59"/>
      <c r="O212" s="108">
        <f t="shared" si="33"/>
        <v>0</v>
      </c>
      <c r="P212" s="316"/>
    </row>
    <row r="213" spans="1:16" x14ac:dyDescent="0.25">
      <c r="A213" s="36">
        <v>5217</v>
      </c>
      <c r="B213" s="474" t="s">
        <v>185</v>
      </c>
      <c r="C213" s="334">
        <f t="shared" si="26"/>
        <v>0</v>
      </c>
      <c r="D213" s="237"/>
      <c r="E213" s="59"/>
      <c r="F213" s="506">
        <f t="shared" si="30"/>
        <v>0</v>
      </c>
      <c r="G213" s="237"/>
      <c r="H213" s="205"/>
      <c r="I213" s="108">
        <f t="shared" si="31"/>
        <v>0</v>
      </c>
      <c r="J213" s="237"/>
      <c r="K213" s="205"/>
      <c r="L213" s="108">
        <f t="shared" si="32"/>
        <v>0</v>
      </c>
      <c r="M213" s="123"/>
      <c r="N213" s="59"/>
      <c r="O213" s="108">
        <f t="shared" si="33"/>
        <v>0</v>
      </c>
      <c r="P213" s="316"/>
    </row>
    <row r="214" spans="1:16" x14ac:dyDescent="0.25">
      <c r="A214" s="36">
        <v>5218</v>
      </c>
      <c r="B214" s="474" t="s">
        <v>186</v>
      </c>
      <c r="C214" s="334">
        <f t="shared" si="26"/>
        <v>0</v>
      </c>
      <c r="D214" s="237"/>
      <c r="E214" s="59"/>
      <c r="F214" s="506">
        <f t="shared" si="30"/>
        <v>0</v>
      </c>
      <c r="G214" s="237"/>
      <c r="H214" s="205"/>
      <c r="I214" s="108">
        <f t="shared" si="31"/>
        <v>0</v>
      </c>
      <c r="J214" s="237"/>
      <c r="K214" s="205"/>
      <c r="L214" s="108">
        <f t="shared" si="32"/>
        <v>0</v>
      </c>
      <c r="M214" s="123"/>
      <c r="N214" s="59"/>
      <c r="O214" s="108">
        <f t="shared" si="33"/>
        <v>0</v>
      </c>
      <c r="P214" s="316"/>
    </row>
    <row r="215" spans="1:16" x14ac:dyDescent="0.25">
      <c r="A215" s="36">
        <v>5219</v>
      </c>
      <c r="B215" s="474" t="s">
        <v>187</v>
      </c>
      <c r="C215" s="334">
        <f t="shared" si="26"/>
        <v>0</v>
      </c>
      <c r="D215" s="237"/>
      <c r="E215" s="59"/>
      <c r="F215" s="506">
        <f t="shared" si="30"/>
        <v>0</v>
      </c>
      <c r="G215" s="237"/>
      <c r="H215" s="205"/>
      <c r="I215" s="108">
        <f t="shared" si="31"/>
        <v>0</v>
      </c>
      <c r="J215" s="237"/>
      <c r="K215" s="205"/>
      <c r="L215" s="108">
        <f t="shared" si="32"/>
        <v>0</v>
      </c>
      <c r="M215" s="123"/>
      <c r="N215" s="59"/>
      <c r="O215" s="108">
        <f t="shared" si="33"/>
        <v>0</v>
      </c>
      <c r="P215" s="316"/>
    </row>
    <row r="216" spans="1:16" ht="13.5" customHeight="1" x14ac:dyDescent="0.25">
      <c r="A216" s="109">
        <v>5220</v>
      </c>
      <c r="B216" s="474" t="s">
        <v>188</v>
      </c>
      <c r="C216" s="334">
        <f t="shared" si="26"/>
        <v>0</v>
      </c>
      <c r="D216" s="237"/>
      <c r="E216" s="59"/>
      <c r="F216" s="506">
        <f t="shared" si="30"/>
        <v>0</v>
      </c>
      <c r="G216" s="237"/>
      <c r="H216" s="205"/>
      <c r="I216" s="108">
        <f t="shared" si="31"/>
        <v>0</v>
      </c>
      <c r="J216" s="237"/>
      <c r="K216" s="205"/>
      <c r="L216" s="108">
        <f t="shared" si="32"/>
        <v>0</v>
      </c>
      <c r="M216" s="123"/>
      <c r="N216" s="59"/>
      <c r="O216" s="108">
        <f t="shared" si="33"/>
        <v>0</v>
      </c>
      <c r="P216" s="316"/>
    </row>
    <row r="217" spans="1:16" x14ac:dyDescent="0.25">
      <c r="A217" s="109">
        <v>5230</v>
      </c>
      <c r="B217" s="474" t="s">
        <v>189</v>
      </c>
      <c r="C217" s="334">
        <f t="shared" si="26"/>
        <v>0</v>
      </c>
      <c r="D217" s="238">
        <f>SUM(D218:D225)</f>
        <v>0</v>
      </c>
      <c r="E217" s="40">
        <f>SUM(E218:E225)</f>
        <v>0</v>
      </c>
      <c r="F217" s="507">
        <f t="shared" si="30"/>
        <v>0</v>
      </c>
      <c r="G217" s="238">
        <f>SUM(G218:G225)</f>
        <v>0</v>
      </c>
      <c r="H217" s="116">
        <f>SUM(H218:H225)</f>
        <v>0</v>
      </c>
      <c r="I217" s="110">
        <f t="shared" si="31"/>
        <v>0</v>
      </c>
      <c r="J217" s="238">
        <f>SUM(J218:J225)</f>
        <v>0</v>
      </c>
      <c r="K217" s="116">
        <f>SUM(K218:K225)</f>
        <v>0</v>
      </c>
      <c r="L217" s="110">
        <f t="shared" si="32"/>
        <v>0</v>
      </c>
      <c r="M217" s="133">
        <f>SUM(M218:M225)</f>
        <v>0</v>
      </c>
      <c r="N217" s="40">
        <f>SUM(N218:N225)</f>
        <v>0</v>
      </c>
      <c r="O217" s="110">
        <f t="shared" si="33"/>
        <v>0</v>
      </c>
      <c r="P217" s="316"/>
    </row>
    <row r="218" spans="1:16" x14ac:dyDescent="0.25">
      <c r="A218" s="36">
        <v>5231</v>
      </c>
      <c r="B218" s="474" t="s">
        <v>190</v>
      </c>
      <c r="C218" s="334">
        <f t="shared" si="26"/>
        <v>0</v>
      </c>
      <c r="D218" s="237"/>
      <c r="E218" s="59"/>
      <c r="F218" s="506">
        <f t="shared" si="30"/>
        <v>0</v>
      </c>
      <c r="G218" s="237"/>
      <c r="H218" s="205"/>
      <c r="I218" s="108">
        <f t="shared" si="31"/>
        <v>0</v>
      </c>
      <c r="J218" s="237"/>
      <c r="K218" s="205"/>
      <c r="L218" s="108">
        <f t="shared" si="32"/>
        <v>0</v>
      </c>
      <c r="M218" s="123"/>
      <c r="N218" s="59"/>
      <c r="O218" s="108">
        <f t="shared" si="33"/>
        <v>0</v>
      </c>
      <c r="P218" s="316"/>
    </row>
    <row r="219" spans="1:16" x14ac:dyDescent="0.25">
      <c r="A219" s="36">
        <v>5232</v>
      </c>
      <c r="B219" s="474" t="s">
        <v>191</v>
      </c>
      <c r="C219" s="334">
        <f t="shared" si="26"/>
        <v>0</v>
      </c>
      <c r="D219" s="237"/>
      <c r="E219" s="59"/>
      <c r="F219" s="506">
        <f t="shared" si="30"/>
        <v>0</v>
      </c>
      <c r="G219" s="237"/>
      <c r="H219" s="205"/>
      <c r="I219" s="108">
        <f t="shared" si="31"/>
        <v>0</v>
      </c>
      <c r="J219" s="237"/>
      <c r="K219" s="205"/>
      <c r="L219" s="108">
        <f t="shared" si="32"/>
        <v>0</v>
      </c>
      <c r="M219" s="123"/>
      <c r="N219" s="59"/>
      <c r="O219" s="108">
        <f t="shared" si="33"/>
        <v>0</v>
      </c>
      <c r="P219" s="316"/>
    </row>
    <row r="220" spans="1:16" x14ac:dyDescent="0.25">
      <c r="A220" s="36">
        <v>5233</v>
      </c>
      <c r="B220" s="474" t="s">
        <v>192</v>
      </c>
      <c r="C220" s="334">
        <f t="shared" si="26"/>
        <v>0</v>
      </c>
      <c r="D220" s="237"/>
      <c r="E220" s="59"/>
      <c r="F220" s="506">
        <f t="shared" si="30"/>
        <v>0</v>
      </c>
      <c r="G220" s="237"/>
      <c r="H220" s="205"/>
      <c r="I220" s="108">
        <f t="shared" si="31"/>
        <v>0</v>
      </c>
      <c r="J220" s="237"/>
      <c r="K220" s="205"/>
      <c r="L220" s="108">
        <f t="shared" si="32"/>
        <v>0</v>
      </c>
      <c r="M220" s="123"/>
      <c r="N220" s="59"/>
      <c r="O220" s="108">
        <f t="shared" si="33"/>
        <v>0</v>
      </c>
      <c r="P220" s="316"/>
    </row>
    <row r="221" spans="1:16" ht="24" x14ac:dyDescent="0.25">
      <c r="A221" s="36">
        <v>5234</v>
      </c>
      <c r="B221" s="474" t="s">
        <v>193</v>
      </c>
      <c r="C221" s="334">
        <f t="shared" si="26"/>
        <v>0</v>
      </c>
      <c r="D221" s="237"/>
      <c r="E221" s="59"/>
      <c r="F221" s="506">
        <f t="shared" si="30"/>
        <v>0</v>
      </c>
      <c r="G221" s="237"/>
      <c r="H221" s="205"/>
      <c r="I221" s="108">
        <f t="shared" si="31"/>
        <v>0</v>
      </c>
      <c r="J221" s="237"/>
      <c r="K221" s="205"/>
      <c r="L221" s="108">
        <f t="shared" si="32"/>
        <v>0</v>
      </c>
      <c r="M221" s="123"/>
      <c r="N221" s="59"/>
      <c r="O221" s="108">
        <f t="shared" si="33"/>
        <v>0</v>
      </c>
      <c r="P221" s="316"/>
    </row>
    <row r="222" spans="1:16" ht="14.25" customHeight="1" x14ac:dyDescent="0.25">
      <c r="A222" s="36">
        <v>5236</v>
      </c>
      <c r="B222" s="474" t="s">
        <v>194</v>
      </c>
      <c r="C222" s="334">
        <f t="shared" si="26"/>
        <v>0</v>
      </c>
      <c r="D222" s="237"/>
      <c r="E222" s="59"/>
      <c r="F222" s="506">
        <f t="shared" si="30"/>
        <v>0</v>
      </c>
      <c r="G222" s="237"/>
      <c r="H222" s="205"/>
      <c r="I222" s="108">
        <f t="shared" si="31"/>
        <v>0</v>
      </c>
      <c r="J222" s="237"/>
      <c r="K222" s="205"/>
      <c r="L222" s="108">
        <f t="shared" si="32"/>
        <v>0</v>
      </c>
      <c r="M222" s="123"/>
      <c r="N222" s="59"/>
      <c r="O222" s="108">
        <f t="shared" si="33"/>
        <v>0</v>
      </c>
      <c r="P222" s="316"/>
    </row>
    <row r="223" spans="1:16" ht="14.25" customHeight="1" x14ac:dyDescent="0.25">
      <c r="A223" s="36">
        <v>5237</v>
      </c>
      <c r="B223" s="474" t="s">
        <v>195</v>
      </c>
      <c r="C223" s="334">
        <f t="shared" si="26"/>
        <v>0</v>
      </c>
      <c r="D223" s="237"/>
      <c r="E223" s="59"/>
      <c r="F223" s="506">
        <f t="shared" si="30"/>
        <v>0</v>
      </c>
      <c r="G223" s="237"/>
      <c r="H223" s="205"/>
      <c r="I223" s="108">
        <f t="shared" si="31"/>
        <v>0</v>
      </c>
      <c r="J223" s="237"/>
      <c r="K223" s="205"/>
      <c r="L223" s="108">
        <f t="shared" si="32"/>
        <v>0</v>
      </c>
      <c r="M223" s="123"/>
      <c r="N223" s="59"/>
      <c r="O223" s="108">
        <f t="shared" si="33"/>
        <v>0</v>
      </c>
      <c r="P223" s="316"/>
    </row>
    <row r="224" spans="1:16" ht="24" x14ac:dyDescent="0.25">
      <c r="A224" s="36">
        <v>5238</v>
      </c>
      <c r="B224" s="474" t="s">
        <v>196</v>
      </c>
      <c r="C224" s="334">
        <f t="shared" si="26"/>
        <v>0</v>
      </c>
      <c r="D224" s="237"/>
      <c r="E224" s="59"/>
      <c r="F224" s="506">
        <f t="shared" si="30"/>
        <v>0</v>
      </c>
      <c r="G224" s="237"/>
      <c r="H224" s="205"/>
      <c r="I224" s="108">
        <f t="shared" si="31"/>
        <v>0</v>
      </c>
      <c r="J224" s="237"/>
      <c r="K224" s="205"/>
      <c r="L224" s="108">
        <f t="shared" si="32"/>
        <v>0</v>
      </c>
      <c r="M224" s="123"/>
      <c r="N224" s="59"/>
      <c r="O224" s="108">
        <f t="shared" si="33"/>
        <v>0</v>
      </c>
      <c r="P224" s="316"/>
    </row>
    <row r="225" spans="1:16" ht="24" x14ac:dyDescent="0.25">
      <c r="A225" s="36">
        <v>5239</v>
      </c>
      <c r="B225" s="474" t="s">
        <v>197</v>
      </c>
      <c r="C225" s="334">
        <f t="shared" si="26"/>
        <v>0</v>
      </c>
      <c r="D225" s="237"/>
      <c r="E225" s="59"/>
      <c r="F225" s="506">
        <f t="shared" si="30"/>
        <v>0</v>
      </c>
      <c r="G225" s="237"/>
      <c r="H225" s="205"/>
      <c r="I225" s="108">
        <f t="shared" si="31"/>
        <v>0</v>
      </c>
      <c r="J225" s="237"/>
      <c r="K225" s="205"/>
      <c r="L225" s="108">
        <f t="shared" si="32"/>
        <v>0</v>
      </c>
      <c r="M225" s="123"/>
      <c r="N225" s="59"/>
      <c r="O225" s="108">
        <f t="shared" si="33"/>
        <v>0</v>
      </c>
      <c r="P225" s="316"/>
    </row>
    <row r="226" spans="1:16" ht="24" x14ac:dyDescent="0.25">
      <c r="A226" s="109">
        <v>5240</v>
      </c>
      <c r="B226" s="474" t="s">
        <v>198</v>
      </c>
      <c r="C226" s="334">
        <f t="shared" si="26"/>
        <v>0</v>
      </c>
      <c r="D226" s="237"/>
      <c r="E226" s="59"/>
      <c r="F226" s="506">
        <f t="shared" si="30"/>
        <v>0</v>
      </c>
      <c r="G226" s="237"/>
      <c r="H226" s="205"/>
      <c r="I226" s="108">
        <f t="shared" si="31"/>
        <v>0</v>
      </c>
      <c r="J226" s="237"/>
      <c r="K226" s="205"/>
      <c r="L226" s="108">
        <f t="shared" si="32"/>
        <v>0</v>
      </c>
      <c r="M226" s="123"/>
      <c r="N226" s="59"/>
      <c r="O226" s="108">
        <f t="shared" si="33"/>
        <v>0</v>
      </c>
      <c r="P226" s="316"/>
    </row>
    <row r="227" spans="1:16" ht="22.5" customHeight="1" x14ac:dyDescent="0.25">
      <c r="A227" s="109">
        <v>5250</v>
      </c>
      <c r="B227" s="474" t="s">
        <v>199</v>
      </c>
      <c r="C227" s="334">
        <f t="shared" si="26"/>
        <v>0</v>
      </c>
      <c r="D227" s="237"/>
      <c r="E227" s="59"/>
      <c r="F227" s="506">
        <f t="shared" si="30"/>
        <v>0</v>
      </c>
      <c r="G227" s="237"/>
      <c r="H227" s="205"/>
      <c r="I227" s="108">
        <f t="shared" si="31"/>
        <v>0</v>
      </c>
      <c r="J227" s="237"/>
      <c r="K227" s="205"/>
      <c r="L227" s="108">
        <f t="shared" si="32"/>
        <v>0</v>
      </c>
      <c r="M227" s="123"/>
      <c r="N227" s="59"/>
      <c r="O227" s="108">
        <f t="shared" si="33"/>
        <v>0</v>
      </c>
      <c r="P227" s="316"/>
    </row>
    <row r="228" spans="1:16" x14ac:dyDescent="0.25">
      <c r="A228" s="109">
        <v>5260</v>
      </c>
      <c r="B228" s="474" t="s">
        <v>200</v>
      </c>
      <c r="C228" s="334">
        <f t="shared" si="26"/>
        <v>0</v>
      </c>
      <c r="D228" s="238">
        <f>SUM(D229)</f>
        <v>0</v>
      </c>
      <c r="E228" s="40">
        <f>SUM(E229)</f>
        <v>0</v>
      </c>
      <c r="F228" s="507">
        <f t="shared" si="30"/>
        <v>0</v>
      </c>
      <c r="G228" s="238">
        <f>SUM(G229)</f>
        <v>0</v>
      </c>
      <c r="H228" s="116">
        <f>SUM(H229)</f>
        <v>0</v>
      </c>
      <c r="I228" s="110">
        <f t="shared" si="31"/>
        <v>0</v>
      </c>
      <c r="J228" s="238">
        <f>SUM(J229)</f>
        <v>0</v>
      </c>
      <c r="K228" s="116">
        <f>SUM(K229)</f>
        <v>0</v>
      </c>
      <c r="L228" s="110">
        <f t="shared" si="32"/>
        <v>0</v>
      </c>
      <c r="M228" s="133">
        <f>SUM(M229)</f>
        <v>0</v>
      </c>
      <c r="N228" s="40">
        <f>SUM(N229)</f>
        <v>0</v>
      </c>
      <c r="O228" s="110">
        <f t="shared" si="33"/>
        <v>0</v>
      </c>
      <c r="P228" s="316"/>
    </row>
    <row r="229" spans="1:16" ht="24" x14ac:dyDescent="0.25">
      <c r="A229" s="36">
        <v>5269</v>
      </c>
      <c r="B229" s="474" t="s">
        <v>201</v>
      </c>
      <c r="C229" s="334">
        <f t="shared" si="26"/>
        <v>0</v>
      </c>
      <c r="D229" s="237"/>
      <c r="E229" s="59"/>
      <c r="F229" s="506">
        <f t="shared" si="30"/>
        <v>0</v>
      </c>
      <c r="G229" s="237"/>
      <c r="H229" s="205"/>
      <c r="I229" s="108">
        <f t="shared" si="31"/>
        <v>0</v>
      </c>
      <c r="J229" s="237"/>
      <c r="K229" s="205"/>
      <c r="L229" s="108">
        <f t="shared" si="32"/>
        <v>0</v>
      </c>
      <c r="M229" s="123"/>
      <c r="N229" s="59"/>
      <c r="O229" s="108">
        <f t="shared" si="33"/>
        <v>0</v>
      </c>
      <c r="P229" s="316"/>
    </row>
    <row r="230" spans="1:16" ht="24" x14ac:dyDescent="0.25">
      <c r="A230" s="104">
        <v>5270</v>
      </c>
      <c r="B230" s="487" t="s">
        <v>202</v>
      </c>
      <c r="C230" s="335">
        <f t="shared" si="26"/>
        <v>0</v>
      </c>
      <c r="D230" s="239"/>
      <c r="E230" s="111"/>
      <c r="F230" s="508">
        <f t="shared" si="30"/>
        <v>0</v>
      </c>
      <c r="G230" s="239"/>
      <c r="H230" s="206"/>
      <c r="I230" s="112">
        <f t="shared" si="31"/>
        <v>0</v>
      </c>
      <c r="J230" s="239"/>
      <c r="K230" s="206"/>
      <c r="L230" s="112">
        <f t="shared" si="32"/>
        <v>0</v>
      </c>
      <c r="M230" s="275"/>
      <c r="N230" s="111"/>
      <c r="O230" s="112">
        <f t="shared" si="33"/>
        <v>0</v>
      </c>
      <c r="P230" s="320"/>
    </row>
    <row r="231" spans="1:16" x14ac:dyDescent="0.25">
      <c r="A231" s="98">
        <v>6000</v>
      </c>
      <c r="B231" s="500" t="s">
        <v>203</v>
      </c>
      <c r="C231" s="403">
        <f t="shared" si="26"/>
        <v>0</v>
      </c>
      <c r="D231" s="234">
        <f>D232+D252+D259</f>
        <v>0</v>
      </c>
      <c r="E231" s="100">
        <f>E232+E252+E259</f>
        <v>0</v>
      </c>
      <c r="F231" s="501">
        <f t="shared" si="30"/>
        <v>0</v>
      </c>
      <c r="G231" s="234">
        <f>G232+G252+G259</f>
        <v>0</v>
      </c>
      <c r="H231" s="202">
        <f>H232+H252+H259</f>
        <v>0</v>
      </c>
      <c r="I231" s="101">
        <f t="shared" si="31"/>
        <v>0</v>
      </c>
      <c r="J231" s="234">
        <f>J232+J252+J259</f>
        <v>0</v>
      </c>
      <c r="K231" s="202">
        <f>K232+K252+K259</f>
        <v>0</v>
      </c>
      <c r="L231" s="101">
        <f t="shared" si="32"/>
        <v>0</v>
      </c>
      <c r="M231" s="137">
        <f>M232+M252+M259</f>
        <v>0</v>
      </c>
      <c r="N231" s="100">
        <f>N232+N252+N259</f>
        <v>0</v>
      </c>
      <c r="O231" s="101">
        <f t="shared" si="33"/>
        <v>0</v>
      </c>
      <c r="P231" s="324"/>
    </row>
    <row r="232" spans="1:16" ht="14.25" customHeight="1" x14ac:dyDescent="0.25">
      <c r="A232" s="71">
        <v>6200</v>
      </c>
      <c r="B232" s="511" t="s">
        <v>204</v>
      </c>
      <c r="C232" s="412">
        <f>F232+I232+L232+O232</f>
        <v>0</v>
      </c>
      <c r="D232" s="243">
        <f>SUM(D233,D234,D236,D239,D245,D246,D247)</f>
        <v>0</v>
      </c>
      <c r="E232" s="128">
        <f>SUM(E233,E234,E236,E239,E245,E246,E247)</f>
        <v>0</v>
      </c>
      <c r="F232" s="514">
        <f>D232+E232</f>
        <v>0</v>
      </c>
      <c r="G232" s="243">
        <f>SUM(G233,G234,G236,G239,G245,G246,G247)</f>
        <v>0</v>
      </c>
      <c r="H232" s="210">
        <f>SUM(H233,H234,H236,H239,H245,H246,H247)</f>
        <v>0</v>
      </c>
      <c r="I232" s="154">
        <f t="shared" si="31"/>
        <v>0</v>
      </c>
      <c r="J232" s="243">
        <f>SUM(J233,J234,J236,J239,J245,J246,J247)</f>
        <v>0</v>
      </c>
      <c r="K232" s="210">
        <f>SUM(K233,K234,K236,K239,K245,K246,K247)</f>
        <v>0</v>
      </c>
      <c r="L232" s="154">
        <f t="shared" si="32"/>
        <v>0</v>
      </c>
      <c r="M232" s="138">
        <f>SUM(M233,M234,M236,M239,M245,M246,M247)</f>
        <v>0</v>
      </c>
      <c r="N232" s="128">
        <f>SUM(N233,N234,N236,N239,N245,N246,N247)</f>
        <v>0</v>
      </c>
      <c r="O232" s="154">
        <f t="shared" si="33"/>
        <v>0</v>
      </c>
      <c r="P232" s="325"/>
    </row>
    <row r="233" spans="1:16" ht="24" x14ac:dyDescent="0.25">
      <c r="A233" s="114">
        <v>6220</v>
      </c>
      <c r="B233" s="472" t="s">
        <v>205</v>
      </c>
      <c r="C233" s="409">
        <f t="shared" si="26"/>
        <v>0</v>
      </c>
      <c r="D233" s="236"/>
      <c r="E233" s="53"/>
      <c r="F233" s="505">
        <f t="shared" si="30"/>
        <v>0</v>
      </c>
      <c r="G233" s="236"/>
      <c r="H233" s="204"/>
      <c r="I233" s="107">
        <f t="shared" si="31"/>
        <v>0</v>
      </c>
      <c r="J233" s="236"/>
      <c r="K233" s="204"/>
      <c r="L233" s="107">
        <f t="shared" si="32"/>
        <v>0</v>
      </c>
      <c r="M233" s="268"/>
      <c r="N233" s="53"/>
      <c r="O233" s="107">
        <f t="shared" si="33"/>
        <v>0</v>
      </c>
      <c r="P233" s="315"/>
    </row>
    <row r="234" spans="1:16" x14ac:dyDescent="0.25">
      <c r="A234" s="109">
        <v>6230</v>
      </c>
      <c r="B234" s="474" t="s">
        <v>319</v>
      </c>
      <c r="C234" s="334">
        <f t="shared" si="26"/>
        <v>0</v>
      </c>
      <c r="D234" s="237">
        <f>SUM(D235)</f>
        <v>0</v>
      </c>
      <c r="E234" s="205">
        <f>SUM(E235)</f>
        <v>0</v>
      </c>
      <c r="F234" s="507">
        <f t="shared" si="30"/>
        <v>0</v>
      </c>
      <c r="G234" s="237">
        <f>SUM(G235)</f>
        <v>0</v>
      </c>
      <c r="H234" s="205">
        <f>SUM(H235)</f>
        <v>0</v>
      </c>
      <c r="I234" s="110">
        <f t="shared" si="31"/>
        <v>0</v>
      </c>
      <c r="J234" s="237">
        <f>SUM(J235)</f>
        <v>0</v>
      </c>
      <c r="K234" s="205">
        <f>SUM(K235)</f>
        <v>0</v>
      </c>
      <c r="L234" s="110">
        <f t="shared" si="32"/>
        <v>0</v>
      </c>
      <c r="M234" s="237">
        <f>SUM(M235)</f>
        <v>0</v>
      </c>
      <c r="N234" s="205">
        <f>SUM(N235)</f>
        <v>0</v>
      </c>
      <c r="O234" s="110">
        <f t="shared" si="33"/>
        <v>0</v>
      </c>
      <c r="P234" s="316"/>
    </row>
    <row r="235" spans="1:16" ht="24" x14ac:dyDescent="0.25">
      <c r="A235" s="36">
        <v>6239</v>
      </c>
      <c r="B235" s="472" t="s">
        <v>320</v>
      </c>
      <c r="C235" s="334">
        <f t="shared" si="26"/>
        <v>0</v>
      </c>
      <c r="D235" s="237"/>
      <c r="E235" s="59"/>
      <c r="F235" s="507">
        <f t="shared" si="30"/>
        <v>0</v>
      </c>
      <c r="G235" s="237"/>
      <c r="H235" s="205"/>
      <c r="I235" s="110">
        <f t="shared" si="31"/>
        <v>0</v>
      </c>
      <c r="J235" s="237"/>
      <c r="K235" s="205"/>
      <c r="L235" s="110">
        <f t="shared" si="32"/>
        <v>0</v>
      </c>
      <c r="M235" s="123"/>
      <c r="N235" s="59"/>
      <c r="O235" s="110">
        <f t="shared" si="33"/>
        <v>0</v>
      </c>
      <c r="P235" s="316"/>
    </row>
    <row r="236" spans="1:16" ht="24" x14ac:dyDescent="0.25">
      <c r="A236" s="109">
        <v>6240</v>
      </c>
      <c r="B236" s="474" t="s">
        <v>206</v>
      </c>
      <c r="C236" s="334">
        <f t="shared" si="26"/>
        <v>0</v>
      </c>
      <c r="D236" s="238">
        <f>SUM(D237:D238)</f>
        <v>0</v>
      </c>
      <c r="E236" s="40">
        <f>SUM(E237:E238)</f>
        <v>0</v>
      </c>
      <c r="F236" s="507">
        <f t="shared" si="30"/>
        <v>0</v>
      </c>
      <c r="G236" s="238">
        <f>SUM(G237:G238)</f>
        <v>0</v>
      </c>
      <c r="H236" s="116">
        <f>SUM(H237:H238)</f>
        <v>0</v>
      </c>
      <c r="I236" s="110">
        <f t="shared" si="31"/>
        <v>0</v>
      </c>
      <c r="J236" s="238">
        <f>SUM(J237:J238)</f>
        <v>0</v>
      </c>
      <c r="K236" s="116">
        <f>SUM(K237:K238)</f>
        <v>0</v>
      </c>
      <c r="L236" s="110">
        <f t="shared" si="32"/>
        <v>0</v>
      </c>
      <c r="M236" s="133">
        <f>SUM(M237:M238)</f>
        <v>0</v>
      </c>
      <c r="N236" s="40">
        <f>SUM(N237:N238)</f>
        <v>0</v>
      </c>
      <c r="O236" s="110">
        <f t="shared" si="33"/>
        <v>0</v>
      </c>
      <c r="P236" s="316"/>
    </row>
    <row r="237" spans="1:16" x14ac:dyDescent="0.25">
      <c r="A237" s="36">
        <v>6241</v>
      </c>
      <c r="B237" s="474" t="s">
        <v>207</v>
      </c>
      <c r="C237" s="334">
        <f t="shared" si="26"/>
        <v>0</v>
      </c>
      <c r="D237" s="237"/>
      <c r="E237" s="59"/>
      <c r="F237" s="506">
        <f t="shared" si="30"/>
        <v>0</v>
      </c>
      <c r="G237" s="237"/>
      <c r="H237" s="205"/>
      <c r="I237" s="108">
        <f t="shared" si="31"/>
        <v>0</v>
      </c>
      <c r="J237" s="237"/>
      <c r="K237" s="205"/>
      <c r="L237" s="108">
        <f t="shared" si="32"/>
        <v>0</v>
      </c>
      <c r="M237" s="123"/>
      <c r="N237" s="59"/>
      <c r="O237" s="108">
        <f t="shared" si="33"/>
        <v>0</v>
      </c>
      <c r="P237" s="316"/>
    </row>
    <row r="238" spans="1:16" x14ac:dyDescent="0.25">
      <c r="A238" s="36">
        <v>6242</v>
      </c>
      <c r="B238" s="474" t="s">
        <v>208</v>
      </c>
      <c r="C238" s="334">
        <f t="shared" si="26"/>
        <v>0</v>
      </c>
      <c r="D238" s="237"/>
      <c r="E238" s="59"/>
      <c r="F238" s="506">
        <f t="shared" si="30"/>
        <v>0</v>
      </c>
      <c r="G238" s="237"/>
      <c r="H238" s="205"/>
      <c r="I238" s="108">
        <f t="shared" si="31"/>
        <v>0</v>
      </c>
      <c r="J238" s="237"/>
      <c r="K238" s="205"/>
      <c r="L238" s="108">
        <f t="shared" si="32"/>
        <v>0</v>
      </c>
      <c r="M238" s="123"/>
      <c r="N238" s="59"/>
      <c r="O238" s="108">
        <f t="shared" si="33"/>
        <v>0</v>
      </c>
      <c r="P238" s="316"/>
    </row>
    <row r="239" spans="1:16" ht="25.5" customHeight="1" x14ac:dyDescent="0.25">
      <c r="A239" s="109">
        <v>6250</v>
      </c>
      <c r="B239" s="474" t="s">
        <v>209</v>
      </c>
      <c r="C239" s="334">
        <f t="shared" si="26"/>
        <v>0</v>
      </c>
      <c r="D239" s="238">
        <f>SUM(D240:D244)</f>
        <v>0</v>
      </c>
      <c r="E239" s="40">
        <f>SUM(E240:E244)</f>
        <v>0</v>
      </c>
      <c r="F239" s="507">
        <f t="shared" si="30"/>
        <v>0</v>
      </c>
      <c r="G239" s="238">
        <f>SUM(G240:G244)</f>
        <v>0</v>
      </c>
      <c r="H239" s="116">
        <f>SUM(H240:H244)</f>
        <v>0</v>
      </c>
      <c r="I239" s="110">
        <f t="shared" si="31"/>
        <v>0</v>
      </c>
      <c r="J239" s="238">
        <f>SUM(J240:J244)</f>
        <v>0</v>
      </c>
      <c r="K239" s="116">
        <f>SUM(K240:K244)</f>
        <v>0</v>
      </c>
      <c r="L239" s="110">
        <f t="shared" si="32"/>
        <v>0</v>
      </c>
      <c r="M239" s="133">
        <f>SUM(M240:M244)</f>
        <v>0</v>
      </c>
      <c r="N239" s="40">
        <f>SUM(N240:N244)</f>
        <v>0</v>
      </c>
      <c r="O239" s="110">
        <f t="shared" si="33"/>
        <v>0</v>
      </c>
      <c r="P239" s="316"/>
    </row>
    <row r="240" spans="1:16" ht="14.25" customHeight="1" x14ac:dyDescent="0.25">
      <c r="A240" s="36">
        <v>6252</v>
      </c>
      <c r="B240" s="474" t="s">
        <v>210</v>
      </c>
      <c r="C240" s="334">
        <f t="shared" si="26"/>
        <v>0</v>
      </c>
      <c r="D240" s="237"/>
      <c r="E240" s="59"/>
      <c r="F240" s="506">
        <f t="shared" si="30"/>
        <v>0</v>
      </c>
      <c r="G240" s="237"/>
      <c r="H240" s="205"/>
      <c r="I240" s="108">
        <f t="shared" si="31"/>
        <v>0</v>
      </c>
      <c r="J240" s="237"/>
      <c r="K240" s="205"/>
      <c r="L240" s="108">
        <f t="shared" si="32"/>
        <v>0</v>
      </c>
      <c r="M240" s="123"/>
      <c r="N240" s="59"/>
      <c r="O240" s="108">
        <f t="shared" si="33"/>
        <v>0</v>
      </c>
      <c r="P240" s="316"/>
    </row>
    <row r="241" spans="1:16" ht="14.25" customHeight="1" x14ac:dyDescent="0.25">
      <c r="A241" s="36">
        <v>6253</v>
      </c>
      <c r="B241" s="474" t="s">
        <v>211</v>
      </c>
      <c r="C241" s="334">
        <f t="shared" si="26"/>
        <v>0</v>
      </c>
      <c r="D241" s="237"/>
      <c r="E241" s="59"/>
      <c r="F241" s="506">
        <f t="shared" si="30"/>
        <v>0</v>
      </c>
      <c r="G241" s="237"/>
      <c r="H241" s="205"/>
      <c r="I241" s="108">
        <f t="shared" si="31"/>
        <v>0</v>
      </c>
      <c r="J241" s="237"/>
      <c r="K241" s="205"/>
      <c r="L241" s="108">
        <f t="shared" si="32"/>
        <v>0</v>
      </c>
      <c r="M241" s="123"/>
      <c r="N241" s="59"/>
      <c r="O241" s="108">
        <f t="shared" si="33"/>
        <v>0</v>
      </c>
      <c r="P241" s="316"/>
    </row>
    <row r="242" spans="1:16" ht="24" x14ac:dyDescent="0.25">
      <c r="A242" s="36">
        <v>6254</v>
      </c>
      <c r="B242" s="474" t="s">
        <v>212</v>
      </c>
      <c r="C242" s="334">
        <f t="shared" si="26"/>
        <v>0</v>
      </c>
      <c r="D242" s="237"/>
      <c r="E242" s="59"/>
      <c r="F242" s="506">
        <f t="shared" si="30"/>
        <v>0</v>
      </c>
      <c r="G242" s="237"/>
      <c r="H242" s="205"/>
      <c r="I242" s="108">
        <f t="shared" si="31"/>
        <v>0</v>
      </c>
      <c r="J242" s="237"/>
      <c r="K242" s="205"/>
      <c r="L242" s="108">
        <f t="shared" si="32"/>
        <v>0</v>
      </c>
      <c r="M242" s="123"/>
      <c r="N242" s="59"/>
      <c r="O242" s="108">
        <f t="shared" si="33"/>
        <v>0</v>
      </c>
      <c r="P242" s="316"/>
    </row>
    <row r="243" spans="1:16" ht="24" x14ac:dyDescent="0.25">
      <c r="A243" s="36">
        <v>6255</v>
      </c>
      <c r="B243" s="474" t="s">
        <v>213</v>
      </c>
      <c r="C243" s="334">
        <f t="shared" si="26"/>
        <v>0</v>
      </c>
      <c r="D243" s="237"/>
      <c r="E243" s="59"/>
      <c r="F243" s="506">
        <f t="shared" si="30"/>
        <v>0</v>
      </c>
      <c r="G243" s="237"/>
      <c r="H243" s="205"/>
      <c r="I243" s="108">
        <f t="shared" si="31"/>
        <v>0</v>
      </c>
      <c r="J243" s="237"/>
      <c r="K243" s="205"/>
      <c r="L243" s="108">
        <f t="shared" si="32"/>
        <v>0</v>
      </c>
      <c r="M243" s="123"/>
      <c r="N243" s="59"/>
      <c r="O243" s="108">
        <f t="shared" si="33"/>
        <v>0</v>
      </c>
      <c r="P243" s="316"/>
    </row>
    <row r="244" spans="1:16" x14ac:dyDescent="0.25">
      <c r="A244" s="36">
        <v>6259</v>
      </c>
      <c r="B244" s="474" t="s">
        <v>214</v>
      </c>
      <c r="C244" s="334">
        <f t="shared" si="26"/>
        <v>0</v>
      </c>
      <c r="D244" s="237"/>
      <c r="E244" s="59"/>
      <c r="F244" s="506">
        <f t="shared" si="30"/>
        <v>0</v>
      </c>
      <c r="G244" s="237"/>
      <c r="H244" s="205"/>
      <c r="I244" s="108">
        <f t="shared" si="31"/>
        <v>0</v>
      </c>
      <c r="J244" s="237"/>
      <c r="K244" s="205"/>
      <c r="L244" s="108">
        <f t="shared" si="32"/>
        <v>0</v>
      </c>
      <c r="M244" s="123"/>
      <c r="N244" s="59"/>
      <c r="O244" s="108">
        <f t="shared" si="33"/>
        <v>0</v>
      </c>
      <c r="P244" s="316"/>
    </row>
    <row r="245" spans="1:16" ht="37.5" customHeight="1" x14ac:dyDescent="0.25">
      <c r="A245" s="109">
        <v>6260</v>
      </c>
      <c r="B245" s="474" t="s">
        <v>215</v>
      </c>
      <c r="C245" s="334">
        <f t="shared" si="26"/>
        <v>0</v>
      </c>
      <c r="D245" s="237"/>
      <c r="E245" s="59"/>
      <c r="F245" s="506">
        <f t="shared" ref="F245:F286" si="37">D245+E245</f>
        <v>0</v>
      </c>
      <c r="G245" s="237"/>
      <c r="H245" s="205"/>
      <c r="I245" s="108">
        <f t="shared" ref="I245:I286" si="38">G245+H245</f>
        <v>0</v>
      </c>
      <c r="J245" s="237"/>
      <c r="K245" s="205"/>
      <c r="L245" s="108">
        <f t="shared" ref="L245:L286" si="39">J245+K245</f>
        <v>0</v>
      </c>
      <c r="M245" s="123"/>
      <c r="N245" s="59"/>
      <c r="O245" s="108">
        <f t="shared" ref="O245:O276" si="40">M245+N245</f>
        <v>0</v>
      </c>
      <c r="P245" s="316"/>
    </row>
    <row r="246" spans="1:16" x14ac:dyDescent="0.25">
      <c r="A246" s="109">
        <v>6270</v>
      </c>
      <c r="B246" s="474" t="s">
        <v>216</v>
      </c>
      <c r="C246" s="334">
        <f t="shared" si="26"/>
        <v>0</v>
      </c>
      <c r="D246" s="237"/>
      <c r="E246" s="59"/>
      <c r="F246" s="506">
        <f t="shared" si="37"/>
        <v>0</v>
      </c>
      <c r="G246" s="237"/>
      <c r="H246" s="205"/>
      <c r="I246" s="108">
        <f t="shared" si="38"/>
        <v>0</v>
      </c>
      <c r="J246" s="237"/>
      <c r="K246" s="205"/>
      <c r="L246" s="108">
        <f t="shared" si="39"/>
        <v>0</v>
      </c>
      <c r="M246" s="123"/>
      <c r="N246" s="59"/>
      <c r="O246" s="108">
        <f t="shared" si="40"/>
        <v>0</v>
      </c>
      <c r="P246" s="316"/>
    </row>
    <row r="247" spans="1:16" ht="24.75" customHeight="1" x14ac:dyDescent="0.25">
      <c r="A247" s="114">
        <v>6290</v>
      </c>
      <c r="B247" s="472" t="s">
        <v>217</v>
      </c>
      <c r="C247" s="334">
        <f t="shared" si="26"/>
        <v>0</v>
      </c>
      <c r="D247" s="240">
        <f>SUM(D248:D251)</f>
        <v>0</v>
      </c>
      <c r="E247" s="67">
        <f>SUM(E248:E251)</f>
        <v>0</v>
      </c>
      <c r="F247" s="509">
        <f t="shared" si="37"/>
        <v>0</v>
      </c>
      <c r="G247" s="240">
        <f>SUM(G248:G251)</f>
        <v>0</v>
      </c>
      <c r="H247" s="207">
        <f t="shared" ref="H247" si="41">SUM(H248:H251)</f>
        <v>0</v>
      </c>
      <c r="I247" s="115">
        <f t="shared" si="38"/>
        <v>0</v>
      </c>
      <c r="J247" s="240">
        <f>SUM(J248:J251)</f>
        <v>0</v>
      </c>
      <c r="K247" s="207">
        <f t="shared" ref="K247" si="42">SUM(K248:K251)</f>
        <v>0</v>
      </c>
      <c r="L247" s="115">
        <f t="shared" si="39"/>
        <v>0</v>
      </c>
      <c r="M247" s="142">
        <f t="shared" ref="M247:N247" si="43">SUM(M248:M251)</f>
        <v>0</v>
      </c>
      <c r="N247" s="286">
        <f t="shared" si="43"/>
        <v>0</v>
      </c>
      <c r="O247" s="291">
        <f t="shared" si="40"/>
        <v>0</v>
      </c>
      <c r="P247" s="327"/>
    </row>
    <row r="248" spans="1:16" x14ac:dyDescent="0.25">
      <c r="A248" s="36">
        <v>6291</v>
      </c>
      <c r="B248" s="474" t="s">
        <v>218</v>
      </c>
      <c r="C248" s="334">
        <f t="shared" si="26"/>
        <v>0</v>
      </c>
      <c r="D248" s="237"/>
      <c r="E248" s="59"/>
      <c r="F248" s="506">
        <f t="shared" si="37"/>
        <v>0</v>
      </c>
      <c r="G248" s="237"/>
      <c r="H248" s="205"/>
      <c r="I248" s="108">
        <f t="shared" si="38"/>
        <v>0</v>
      </c>
      <c r="J248" s="237"/>
      <c r="K248" s="205"/>
      <c r="L248" s="108">
        <f t="shared" si="39"/>
        <v>0</v>
      </c>
      <c r="M248" s="123"/>
      <c r="N248" s="59"/>
      <c r="O248" s="108">
        <f t="shared" si="40"/>
        <v>0</v>
      </c>
      <c r="P248" s="316"/>
    </row>
    <row r="249" spans="1:16" x14ac:dyDescent="0.25">
      <c r="A249" s="36">
        <v>6292</v>
      </c>
      <c r="B249" s="474" t="s">
        <v>219</v>
      </c>
      <c r="C249" s="334">
        <f t="shared" si="26"/>
        <v>0</v>
      </c>
      <c r="D249" s="237"/>
      <c r="E249" s="59"/>
      <c r="F249" s="506">
        <f t="shared" si="37"/>
        <v>0</v>
      </c>
      <c r="G249" s="237"/>
      <c r="H249" s="205"/>
      <c r="I249" s="108">
        <f t="shared" si="38"/>
        <v>0</v>
      </c>
      <c r="J249" s="237"/>
      <c r="K249" s="205"/>
      <c r="L249" s="108">
        <f t="shared" si="39"/>
        <v>0</v>
      </c>
      <c r="M249" s="123"/>
      <c r="N249" s="59"/>
      <c r="O249" s="108">
        <f t="shared" si="40"/>
        <v>0</v>
      </c>
      <c r="P249" s="316"/>
    </row>
    <row r="250" spans="1:16" ht="78.75" customHeight="1" x14ac:dyDescent="0.25">
      <c r="A250" s="36">
        <v>6296</v>
      </c>
      <c r="B250" s="474" t="s">
        <v>220</v>
      </c>
      <c r="C250" s="334">
        <f t="shared" si="26"/>
        <v>0</v>
      </c>
      <c r="D250" s="237"/>
      <c r="E250" s="59"/>
      <c r="F250" s="506">
        <f t="shared" si="37"/>
        <v>0</v>
      </c>
      <c r="G250" s="237"/>
      <c r="H250" s="205"/>
      <c r="I250" s="108">
        <f t="shared" si="38"/>
        <v>0</v>
      </c>
      <c r="J250" s="237"/>
      <c r="K250" s="205"/>
      <c r="L250" s="108">
        <f t="shared" si="39"/>
        <v>0</v>
      </c>
      <c r="M250" s="123"/>
      <c r="N250" s="59"/>
      <c r="O250" s="108">
        <f t="shared" si="40"/>
        <v>0</v>
      </c>
      <c r="P250" s="316"/>
    </row>
    <row r="251" spans="1:16" ht="39.75" customHeight="1" x14ac:dyDescent="0.25">
      <c r="A251" s="36">
        <v>6299</v>
      </c>
      <c r="B251" s="474" t="s">
        <v>221</v>
      </c>
      <c r="C251" s="334">
        <f t="shared" si="26"/>
        <v>0</v>
      </c>
      <c r="D251" s="237"/>
      <c r="E251" s="59"/>
      <c r="F251" s="506">
        <f t="shared" si="37"/>
        <v>0</v>
      </c>
      <c r="G251" s="237"/>
      <c r="H251" s="205"/>
      <c r="I251" s="108">
        <f t="shared" si="38"/>
        <v>0</v>
      </c>
      <c r="J251" s="237"/>
      <c r="K251" s="205"/>
      <c r="L251" s="108">
        <f t="shared" si="39"/>
        <v>0</v>
      </c>
      <c r="M251" s="123"/>
      <c r="N251" s="59"/>
      <c r="O251" s="108">
        <f t="shared" si="40"/>
        <v>0</v>
      </c>
      <c r="P251" s="316"/>
    </row>
    <row r="252" spans="1:16" x14ac:dyDescent="0.25">
      <c r="A252" s="44">
        <v>6300</v>
      </c>
      <c r="B252" s="502" t="s">
        <v>222</v>
      </c>
      <c r="C252" s="404">
        <f t="shared" si="26"/>
        <v>0</v>
      </c>
      <c r="D252" s="235">
        <f>SUM(D253,D257,D258)</f>
        <v>0</v>
      </c>
      <c r="E252" s="48">
        <f>SUM(E253,E257,E258)</f>
        <v>0</v>
      </c>
      <c r="F252" s="503">
        <f t="shared" si="37"/>
        <v>0</v>
      </c>
      <c r="G252" s="235">
        <f>SUM(G253,G257,G258)</f>
        <v>0</v>
      </c>
      <c r="H252" s="103">
        <f t="shared" ref="H252" si="44">SUM(H253,H257,H258)</f>
        <v>0</v>
      </c>
      <c r="I252" s="113">
        <f t="shared" si="38"/>
        <v>0</v>
      </c>
      <c r="J252" s="235">
        <f>SUM(J253,J257,J258)</f>
        <v>0</v>
      </c>
      <c r="K252" s="103">
        <f t="shared" ref="K252" si="45">SUM(K253,K257,K258)</f>
        <v>0</v>
      </c>
      <c r="L252" s="113">
        <f t="shared" si="39"/>
        <v>0</v>
      </c>
      <c r="M252" s="135">
        <f t="shared" ref="M252:N252" si="46">SUM(M253,M257,M258)</f>
        <v>0</v>
      </c>
      <c r="N252" s="61">
        <f t="shared" si="46"/>
        <v>0</v>
      </c>
      <c r="O252" s="258">
        <f t="shared" si="40"/>
        <v>0</v>
      </c>
      <c r="P252" s="326"/>
    </row>
    <row r="253" spans="1:16" ht="24" x14ac:dyDescent="0.25">
      <c r="A253" s="114">
        <v>6320</v>
      </c>
      <c r="B253" s="472" t="s">
        <v>223</v>
      </c>
      <c r="C253" s="512">
        <f t="shared" si="26"/>
        <v>0</v>
      </c>
      <c r="D253" s="240">
        <f>SUM(D254:D256)</f>
        <v>0</v>
      </c>
      <c r="E253" s="67">
        <f>SUM(E254:E256)</f>
        <v>0</v>
      </c>
      <c r="F253" s="509">
        <f t="shared" si="37"/>
        <v>0</v>
      </c>
      <c r="G253" s="240">
        <f>SUM(G254:G256)</f>
        <v>0</v>
      </c>
      <c r="H253" s="207">
        <f t="shared" ref="H253" si="47">SUM(H254:H256)</f>
        <v>0</v>
      </c>
      <c r="I253" s="115">
        <f t="shared" si="38"/>
        <v>0</v>
      </c>
      <c r="J253" s="240">
        <f>SUM(J254:J256)</f>
        <v>0</v>
      </c>
      <c r="K253" s="207">
        <f t="shared" ref="K253" si="48">SUM(K254:K256)</f>
        <v>0</v>
      </c>
      <c r="L253" s="115">
        <f t="shared" si="39"/>
        <v>0</v>
      </c>
      <c r="M253" s="139">
        <f t="shared" ref="M253:N253" si="49">SUM(M254:M256)</f>
        <v>0</v>
      </c>
      <c r="N253" s="67">
        <f t="shared" si="49"/>
        <v>0</v>
      </c>
      <c r="O253" s="115">
        <f t="shared" si="40"/>
        <v>0</v>
      </c>
      <c r="P253" s="315"/>
    </row>
    <row r="254" spans="1:16" x14ac:dyDescent="0.25">
      <c r="A254" s="36">
        <v>6322</v>
      </c>
      <c r="B254" s="474" t="s">
        <v>224</v>
      </c>
      <c r="C254" s="334">
        <f t="shared" si="26"/>
        <v>0</v>
      </c>
      <c r="D254" s="237"/>
      <c r="E254" s="59"/>
      <c r="F254" s="506">
        <f t="shared" si="37"/>
        <v>0</v>
      </c>
      <c r="G254" s="237"/>
      <c r="H254" s="205"/>
      <c r="I254" s="108">
        <f t="shared" si="38"/>
        <v>0</v>
      </c>
      <c r="J254" s="237"/>
      <c r="K254" s="205"/>
      <c r="L254" s="108">
        <f t="shared" si="39"/>
        <v>0</v>
      </c>
      <c r="M254" s="123"/>
      <c r="N254" s="59"/>
      <c r="O254" s="108">
        <f t="shared" si="40"/>
        <v>0</v>
      </c>
      <c r="P254" s="316"/>
    </row>
    <row r="255" spans="1:16" ht="24" x14ac:dyDescent="0.25">
      <c r="A255" s="36">
        <v>6323</v>
      </c>
      <c r="B255" s="474" t="s">
        <v>225</v>
      </c>
      <c r="C255" s="334">
        <f t="shared" si="26"/>
        <v>0</v>
      </c>
      <c r="D255" s="237"/>
      <c r="E255" s="59"/>
      <c r="F255" s="506">
        <f t="shared" si="37"/>
        <v>0</v>
      </c>
      <c r="G255" s="237"/>
      <c r="H255" s="205"/>
      <c r="I255" s="108">
        <f t="shared" si="38"/>
        <v>0</v>
      </c>
      <c r="J255" s="237"/>
      <c r="K255" s="205"/>
      <c r="L255" s="108">
        <f t="shared" si="39"/>
        <v>0</v>
      </c>
      <c r="M255" s="123"/>
      <c r="N255" s="59"/>
      <c r="O255" s="108">
        <f t="shared" si="40"/>
        <v>0</v>
      </c>
      <c r="P255" s="316"/>
    </row>
    <row r="256" spans="1:16" x14ac:dyDescent="0.25">
      <c r="A256" s="31">
        <v>6329</v>
      </c>
      <c r="B256" s="472" t="s">
        <v>226</v>
      </c>
      <c r="C256" s="334">
        <f t="shared" si="26"/>
        <v>0</v>
      </c>
      <c r="D256" s="236"/>
      <c r="E256" s="53"/>
      <c r="F256" s="505">
        <f t="shared" si="37"/>
        <v>0</v>
      </c>
      <c r="G256" s="236"/>
      <c r="H256" s="204"/>
      <c r="I256" s="107">
        <f t="shared" si="38"/>
        <v>0</v>
      </c>
      <c r="J256" s="236"/>
      <c r="K256" s="204"/>
      <c r="L256" s="107">
        <f t="shared" si="39"/>
        <v>0</v>
      </c>
      <c r="M256" s="268"/>
      <c r="N256" s="53"/>
      <c r="O256" s="107">
        <f t="shared" si="40"/>
        <v>0</v>
      </c>
      <c r="P256" s="315"/>
    </row>
    <row r="257" spans="1:16" ht="24" x14ac:dyDescent="0.25">
      <c r="A257" s="143">
        <v>6330</v>
      </c>
      <c r="B257" s="515" t="s">
        <v>227</v>
      </c>
      <c r="C257" s="334">
        <f t="shared" ref="C257:C285" si="50">F257+I257+L257+O257</f>
        <v>0</v>
      </c>
      <c r="D257" s="242"/>
      <c r="E257" s="125"/>
      <c r="F257" s="513">
        <f t="shared" si="37"/>
        <v>0</v>
      </c>
      <c r="G257" s="242"/>
      <c r="H257" s="209"/>
      <c r="I257" s="149">
        <f t="shared" si="38"/>
        <v>0</v>
      </c>
      <c r="J257" s="242"/>
      <c r="K257" s="209"/>
      <c r="L257" s="149">
        <f t="shared" si="39"/>
        <v>0</v>
      </c>
      <c r="M257" s="126"/>
      <c r="N257" s="125"/>
      <c r="O257" s="149">
        <f t="shared" si="40"/>
        <v>0</v>
      </c>
      <c r="P257" s="327"/>
    </row>
    <row r="258" spans="1:16" x14ac:dyDescent="0.25">
      <c r="A258" s="109">
        <v>6360</v>
      </c>
      <c r="B258" s="474" t="s">
        <v>228</v>
      </c>
      <c r="C258" s="334">
        <f t="shared" si="50"/>
        <v>0</v>
      </c>
      <c r="D258" s="237"/>
      <c r="E258" s="59"/>
      <c r="F258" s="506">
        <f t="shared" si="37"/>
        <v>0</v>
      </c>
      <c r="G258" s="237"/>
      <c r="H258" s="205"/>
      <c r="I258" s="108">
        <f t="shared" si="38"/>
        <v>0</v>
      </c>
      <c r="J258" s="237"/>
      <c r="K258" s="205"/>
      <c r="L258" s="108">
        <f t="shared" si="39"/>
        <v>0</v>
      </c>
      <c r="M258" s="123"/>
      <c r="N258" s="59"/>
      <c r="O258" s="108">
        <f t="shared" si="40"/>
        <v>0</v>
      </c>
      <c r="P258" s="316"/>
    </row>
    <row r="259" spans="1:16" ht="36" x14ac:dyDescent="0.25">
      <c r="A259" s="44">
        <v>6400</v>
      </c>
      <c r="B259" s="502" t="s">
        <v>229</v>
      </c>
      <c r="C259" s="404">
        <f t="shared" si="50"/>
        <v>0</v>
      </c>
      <c r="D259" s="235">
        <f>SUM(D260,D264)</f>
        <v>0</v>
      </c>
      <c r="E259" s="48">
        <f>SUM(E260,E264)</f>
        <v>0</v>
      </c>
      <c r="F259" s="503">
        <f t="shared" si="37"/>
        <v>0</v>
      </c>
      <c r="G259" s="235">
        <f>SUM(G260,G264)</f>
        <v>0</v>
      </c>
      <c r="H259" s="103">
        <f t="shared" ref="H259" si="51">SUM(H260,H264)</f>
        <v>0</v>
      </c>
      <c r="I259" s="113">
        <f t="shared" si="38"/>
        <v>0</v>
      </c>
      <c r="J259" s="235">
        <f>SUM(J260,J264)</f>
        <v>0</v>
      </c>
      <c r="K259" s="103">
        <f t="shared" ref="K259" si="52">SUM(K260,K264)</f>
        <v>0</v>
      </c>
      <c r="L259" s="113">
        <f t="shared" si="39"/>
        <v>0</v>
      </c>
      <c r="M259" s="135">
        <f t="shared" ref="M259:N259" si="53">SUM(M260,M264)</f>
        <v>0</v>
      </c>
      <c r="N259" s="61">
        <f t="shared" si="53"/>
        <v>0</v>
      </c>
      <c r="O259" s="258">
        <f t="shared" si="40"/>
        <v>0</v>
      </c>
      <c r="P259" s="326"/>
    </row>
    <row r="260" spans="1:16" ht="24" x14ac:dyDescent="0.25">
      <c r="A260" s="114">
        <v>6410</v>
      </c>
      <c r="B260" s="472" t="s">
        <v>230</v>
      </c>
      <c r="C260" s="409">
        <f t="shared" si="50"/>
        <v>0</v>
      </c>
      <c r="D260" s="240">
        <f>SUM(D261:D263)</f>
        <v>0</v>
      </c>
      <c r="E260" s="67">
        <f>SUM(E261:E263)</f>
        <v>0</v>
      </c>
      <c r="F260" s="509">
        <f t="shared" si="37"/>
        <v>0</v>
      </c>
      <c r="G260" s="240">
        <f>SUM(G261:G263)</f>
        <v>0</v>
      </c>
      <c r="H260" s="207">
        <f t="shared" ref="H260" si="54">SUM(H261:H263)</f>
        <v>0</v>
      </c>
      <c r="I260" s="115">
        <f t="shared" si="38"/>
        <v>0</v>
      </c>
      <c r="J260" s="240">
        <f>SUM(J261:J263)</f>
        <v>0</v>
      </c>
      <c r="K260" s="207">
        <f t="shared" ref="K260" si="55">SUM(K261:K263)</f>
        <v>0</v>
      </c>
      <c r="L260" s="115">
        <f t="shared" si="39"/>
        <v>0</v>
      </c>
      <c r="M260" s="282">
        <f t="shared" ref="M260:N260" si="56">SUM(M261:M263)</f>
        <v>0</v>
      </c>
      <c r="N260" s="285">
        <f t="shared" si="56"/>
        <v>0</v>
      </c>
      <c r="O260" s="290">
        <f t="shared" si="40"/>
        <v>0</v>
      </c>
      <c r="P260" s="319"/>
    </row>
    <row r="261" spans="1:16" x14ac:dyDescent="0.25">
      <c r="A261" s="36">
        <v>6411</v>
      </c>
      <c r="B261" s="516" t="s">
        <v>231</v>
      </c>
      <c r="C261" s="334">
        <f t="shared" si="50"/>
        <v>0</v>
      </c>
      <c r="D261" s="237"/>
      <c r="E261" s="59"/>
      <c r="F261" s="506">
        <f t="shared" si="37"/>
        <v>0</v>
      </c>
      <c r="G261" s="237"/>
      <c r="H261" s="205"/>
      <c r="I261" s="108">
        <f t="shared" si="38"/>
        <v>0</v>
      </c>
      <c r="J261" s="237"/>
      <c r="K261" s="205"/>
      <c r="L261" s="108">
        <f t="shared" si="39"/>
        <v>0</v>
      </c>
      <c r="M261" s="123"/>
      <c r="N261" s="59"/>
      <c r="O261" s="108">
        <f t="shared" si="40"/>
        <v>0</v>
      </c>
      <c r="P261" s="316"/>
    </row>
    <row r="262" spans="1:16" ht="46.5" customHeight="1" x14ac:dyDescent="0.25">
      <c r="A262" s="36">
        <v>6412</v>
      </c>
      <c r="B262" s="474" t="s">
        <v>232</v>
      </c>
      <c r="C262" s="334">
        <f t="shared" si="50"/>
        <v>0</v>
      </c>
      <c r="D262" s="237"/>
      <c r="E262" s="59"/>
      <c r="F262" s="506">
        <f t="shared" si="37"/>
        <v>0</v>
      </c>
      <c r="G262" s="237"/>
      <c r="H262" s="205"/>
      <c r="I262" s="108">
        <f t="shared" si="38"/>
        <v>0</v>
      </c>
      <c r="J262" s="237"/>
      <c r="K262" s="205"/>
      <c r="L262" s="108">
        <f t="shared" si="39"/>
        <v>0</v>
      </c>
      <c r="M262" s="123"/>
      <c r="N262" s="59"/>
      <c r="O262" s="108">
        <f t="shared" si="40"/>
        <v>0</v>
      </c>
      <c r="P262" s="316"/>
    </row>
    <row r="263" spans="1:16" ht="36" x14ac:dyDescent="0.25">
      <c r="A263" s="36">
        <v>6419</v>
      </c>
      <c r="B263" s="474" t="s">
        <v>233</v>
      </c>
      <c r="C263" s="334">
        <f t="shared" si="50"/>
        <v>0</v>
      </c>
      <c r="D263" s="237"/>
      <c r="E263" s="59"/>
      <c r="F263" s="506">
        <f t="shared" si="37"/>
        <v>0</v>
      </c>
      <c r="G263" s="237"/>
      <c r="H263" s="205"/>
      <c r="I263" s="108">
        <f t="shared" si="38"/>
        <v>0</v>
      </c>
      <c r="J263" s="237"/>
      <c r="K263" s="205"/>
      <c r="L263" s="108">
        <f t="shared" si="39"/>
        <v>0</v>
      </c>
      <c r="M263" s="123"/>
      <c r="N263" s="59"/>
      <c r="O263" s="108">
        <f t="shared" si="40"/>
        <v>0</v>
      </c>
      <c r="P263" s="316"/>
    </row>
    <row r="264" spans="1:16" ht="36" x14ac:dyDescent="0.25">
      <c r="A264" s="109">
        <v>6420</v>
      </c>
      <c r="B264" s="474" t="s">
        <v>234</v>
      </c>
      <c r="C264" s="334">
        <f t="shared" si="50"/>
        <v>0</v>
      </c>
      <c r="D264" s="238">
        <f>SUM(D265:D268)</f>
        <v>0</v>
      </c>
      <c r="E264" s="40">
        <f>SUM(E265:E268)</f>
        <v>0</v>
      </c>
      <c r="F264" s="507">
        <f t="shared" si="37"/>
        <v>0</v>
      </c>
      <c r="G264" s="238">
        <f>SUM(G265:G268)</f>
        <v>0</v>
      </c>
      <c r="H264" s="116">
        <f>SUM(H265:H268)</f>
        <v>0</v>
      </c>
      <c r="I264" s="110">
        <f t="shared" si="38"/>
        <v>0</v>
      </c>
      <c r="J264" s="238">
        <f>SUM(J265:J268)</f>
        <v>0</v>
      </c>
      <c r="K264" s="116">
        <f>SUM(K265:K268)</f>
        <v>0</v>
      </c>
      <c r="L264" s="110">
        <f t="shared" si="39"/>
        <v>0</v>
      </c>
      <c r="M264" s="133">
        <f>SUM(M265:M268)</f>
        <v>0</v>
      </c>
      <c r="N264" s="40">
        <f>SUM(N265:N268)</f>
        <v>0</v>
      </c>
      <c r="O264" s="110">
        <f t="shared" si="40"/>
        <v>0</v>
      </c>
      <c r="P264" s="316"/>
    </row>
    <row r="265" spans="1:16" x14ac:dyDescent="0.25">
      <c r="A265" s="36">
        <v>6421</v>
      </c>
      <c r="B265" s="474" t="s">
        <v>235</v>
      </c>
      <c r="C265" s="334">
        <f t="shared" si="50"/>
        <v>0</v>
      </c>
      <c r="D265" s="237"/>
      <c r="E265" s="59"/>
      <c r="F265" s="506">
        <f t="shared" si="37"/>
        <v>0</v>
      </c>
      <c r="G265" s="237"/>
      <c r="H265" s="205"/>
      <c r="I265" s="108">
        <f t="shared" si="38"/>
        <v>0</v>
      </c>
      <c r="J265" s="237"/>
      <c r="K265" s="205"/>
      <c r="L265" s="108">
        <f t="shared" si="39"/>
        <v>0</v>
      </c>
      <c r="M265" s="123"/>
      <c r="N265" s="59"/>
      <c r="O265" s="108">
        <f t="shared" si="40"/>
        <v>0</v>
      </c>
      <c r="P265" s="316"/>
    </row>
    <row r="266" spans="1:16" x14ac:dyDescent="0.25">
      <c r="A266" s="36">
        <v>6422</v>
      </c>
      <c r="B266" s="474" t="s">
        <v>236</v>
      </c>
      <c r="C266" s="334">
        <f t="shared" si="50"/>
        <v>0</v>
      </c>
      <c r="D266" s="237"/>
      <c r="E266" s="59"/>
      <c r="F266" s="506">
        <f t="shared" si="37"/>
        <v>0</v>
      </c>
      <c r="G266" s="237"/>
      <c r="H266" s="205"/>
      <c r="I266" s="108">
        <f t="shared" si="38"/>
        <v>0</v>
      </c>
      <c r="J266" s="237"/>
      <c r="K266" s="205"/>
      <c r="L266" s="108">
        <f t="shared" si="39"/>
        <v>0</v>
      </c>
      <c r="M266" s="123"/>
      <c r="N266" s="59"/>
      <c r="O266" s="108">
        <f t="shared" si="40"/>
        <v>0</v>
      </c>
      <c r="P266" s="316"/>
    </row>
    <row r="267" spans="1:16" ht="24" x14ac:dyDescent="0.25">
      <c r="A267" s="36">
        <v>6423</v>
      </c>
      <c r="B267" s="474" t="s">
        <v>237</v>
      </c>
      <c r="C267" s="334">
        <f t="shared" si="50"/>
        <v>0</v>
      </c>
      <c r="D267" s="237"/>
      <c r="E267" s="59"/>
      <c r="F267" s="506">
        <f t="shared" si="37"/>
        <v>0</v>
      </c>
      <c r="G267" s="237"/>
      <c r="H267" s="205"/>
      <c r="I267" s="108">
        <f t="shared" si="38"/>
        <v>0</v>
      </c>
      <c r="J267" s="237"/>
      <c r="K267" s="205"/>
      <c r="L267" s="108">
        <f t="shared" si="39"/>
        <v>0</v>
      </c>
      <c r="M267" s="123"/>
      <c r="N267" s="59"/>
      <c r="O267" s="108">
        <f t="shared" si="40"/>
        <v>0</v>
      </c>
      <c r="P267" s="316"/>
    </row>
    <row r="268" spans="1:16" ht="36" x14ac:dyDescent="0.25">
      <c r="A268" s="36">
        <v>6424</v>
      </c>
      <c r="B268" s="474" t="s">
        <v>278</v>
      </c>
      <c r="C268" s="334">
        <f t="shared" si="50"/>
        <v>0</v>
      </c>
      <c r="D268" s="237"/>
      <c r="E268" s="59"/>
      <c r="F268" s="506">
        <f t="shared" si="37"/>
        <v>0</v>
      </c>
      <c r="G268" s="237"/>
      <c r="H268" s="205"/>
      <c r="I268" s="108">
        <f t="shared" si="38"/>
        <v>0</v>
      </c>
      <c r="J268" s="237"/>
      <c r="K268" s="205"/>
      <c r="L268" s="108">
        <f t="shared" si="39"/>
        <v>0</v>
      </c>
      <c r="M268" s="123"/>
      <c r="N268" s="59"/>
      <c r="O268" s="108">
        <f t="shared" si="40"/>
        <v>0</v>
      </c>
      <c r="P268" s="316"/>
    </row>
    <row r="269" spans="1:16" ht="48.75" customHeight="1" x14ac:dyDescent="0.25">
      <c r="A269" s="146">
        <v>7000</v>
      </c>
      <c r="B269" s="517" t="s">
        <v>238</v>
      </c>
      <c r="C269" s="413">
        <f t="shared" si="50"/>
        <v>0</v>
      </c>
      <c r="D269" s="245">
        <f>SUM(D270,D281)</f>
        <v>0</v>
      </c>
      <c r="E269" s="518">
        <f>SUM(E270,E281)</f>
        <v>0</v>
      </c>
      <c r="F269" s="519">
        <f t="shared" si="37"/>
        <v>0</v>
      </c>
      <c r="G269" s="245">
        <f>SUM(G270,G281)</f>
        <v>0</v>
      </c>
      <c r="H269" s="212">
        <f t="shared" ref="H269" si="57">SUM(H270,H281)</f>
        <v>0</v>
      </c>
      <c r="I269" s="259">
        <f t="shared" si="38"/>
        <v>0</v>
      </c>
      <c r="J269" s="245">
        <f>SUM(J270,J281)</f>
        <v>0</v>
      </c>
      <c r="K269" s="212">
        <f t="shared" ref="K269" si="58">SUM(K270,K281)</f>
        <v>0</v>
      </c>
      <c r="L269" s="259">
        <f t="shared" si="39"/>
        <v>0</v>
      </c>
      <c r="M269" s="284">
        <f t="shared" ref="M269:N269" si="59">SUM(M270,M281)</f>
        <v>0</v>
      </c>
      <c r="N269" s="288">
        <f t="shared" si="59"/>
        <v>0</v>
      </c>
      <c r="O269" s="293">
        <f t="shared" si="40"/>
        <v>0</v>
      </c>
      <c r="P269" s="329"/>
    </row>
    <row r="270" spans="1:16" ht="24" x14ac:dyDescent="0.25">
      <c r="A270" s="44">
        <v>7200</v>
      </c>
      <c r="B270" s="502" t="s">
        <v>239</v>
      </c>
      <c r="C270" s="404">
        <f t="shared" si="50"/>
        <v>0</v>
      </c>
      <c r="D270" s="235">
        <f>SUM(D271,D272,D276,D277,D280)</f>
        <v>0</v>
      </c>
      <c r="E270" s="48">
        <f>SUM(E271,E272,E276,E277,E280)</f>
        <v>0</v>
      </c>
      <c r="F270" s="503">
        <f t="shared" si="37"/>
        <v>0</v>
      </c>
      <c r="G270" s="235">
        <f>SUM(G271,G272,G276,G277,G280)</f>
        <v>0</v>
      </c>
      <c r="H270" s="103">
        <f t="shared" ref="H270" si="60">SUM(H271,H272,H276,H277,H280)</f>
        <v>0</v>
      </c>
      <c r="I270" s="113">
        <f t="shared" si="38"/>
        <v>0</v>
      </c>
      <c r="J270" s="235">
        <f>SUM(J271,J272,J276,J277,J280)</f>
        <v>0</v>
      </c>
      <c r="K270" s="103">
        <f t="shared" ref="K270" si="61">SUM(K271,K272,K276,K277,K280)</f>
        <v>0</v>
      </c>
      <c r="L270" s="113">
        <f t="shared" si="39"/>
        <v>0</v>
      </c>
      <c r="M270" s="138">
        <f t="shared" ref="M270:N270" si="62">SUM(M271,M272,M276,M277,M280)</f>
        <v>0</v>
      </c>
      <c r="N270" s="128">
        <f t="shared" si="62"/>
        <v>0</v>
      </c>
      <c r="O270" s="154">
        <f t="shared" si="40"/>
        <v>0</v>
      </c>
      <c r="P270" s="325"/>
    </row>
    <row r="271" spans="1:16" ht="24" x14ac:dyDescent="0.25">
      <c r="A271" s="114">
        <v>7210</v>
      </c>
      <c r="B271" s="472" t="s">
        <v>240</v>
      </c>
      <c r="C271" s="409">
        <f t="shared" si="50"/>
        <v>0</v>
      </c>
      <c r="D271" s="236"/>
      <c r="E271" s="53"/>
      <c r="F271" s="505">
        <f t="shared" si="37"/>
        <v>0</v>
      </c>
      <c r="G271" s="236"/>
      <c r="H271" s="204"/>
      <c r="I271" s="107">
        <f t="shared" si="38"/>
        <v>0</v>
      </c>
      <c r="J271" s="236"/>
      <c r="K271" s="204"/>
      <c r="L271" s="107">
        <f t="shared" si="39"/>
        <v>0</v>
      </c>
      <c r="M271" s="268"/>
      <c r="N271" s="53"/>
      <c r="O271" s="107">
        <f t="shared" si="40"/>
        <v>0</v>
      </c>
      <c r="P271" s="315"/>
    </row>
    <row r="272" spans="1:16" s="148" customFormat="1" ht="36" x14ac:dyDescent="0.25">
      <c r="A272" s="109">
        <v>7220</v>
      </c>
      <c r="B272" s="474" t="s">
        <v>241</v>
      </c>
      <c r="C272" s="334">
        <f t="shared" si="50"/>
        <v>0</v>
      </c>
      <c r="D272" s="238">
        <f>SUM(D273:D275)</f>
        <v>0</v>
      </c>
      <c r="E272" s="40">
        <f>SUM(E273:E275)</f>
        <v>0</v>
      </c>
      <c r="F272" s="507">
        <f t="shared" si="37"/>
        <v>0</v>
      </c>
      <c r="G272" s="238">
        <f>SUM(G273:G275)</f>
        <v>0</v>
      </c>
      <c r="H272" s="116">
        <f>SUM(H273:H275)</f>
        <v>0</v>
      </c>
      <c r="I272" s="110">
        <f t="shared" si="38"/>
        <v>0</v>
      </c>
      <c r="J272" s="238">
        <f>SUM(J273:J275)</f>
        <v>0</v>
      </c>
      <c r="K272" s="116">
        <f>SUM(K273:K275)</f>
        <v>0</v>
      </c>
      <c r="L272" s="110">
        <f t="shared" si="39"/>
        <v>0</v>
      </c>
      <c r="M272" s="133">
        <f>SUM(M273:M275)</f>
        <v>0</v>
      </c>
      <c r="N272" s="40">
        <f>SUM(N273:N275)</f>
        <v>0</v>
      </c>
      <c r="O272" s="110">
        <f t="shared" si="40"/>
        <v>0</v>
      </c>
      <c r="P272" s="316"/>
    </row>
    <row r="273" spans="1:16" s="148" customFormat="1" ht="36" x14ac:dyDescent="0.25">
      <c r="A273" s="36">
        <v>7221</v>
      </c>
      <c r="B273" s="474" t="s">
        <v>242</v>
      </c>
      <c r="C273" s="334">
        <f t="shared" si="50"/>
        <v>0</v>
      </c>
      <c r="D273" s="237"/>
      <c r="E273" s="59"/>
      <c r="F273" s="506">
        <f t="shared" si="37"/>
        <v>0</v>
      </c>
      <c r="G273" s="237"/>
      <c r="H273" s="205"/>
      <c r="I273" s="108">
        <f t="shared" si="38"/>
        <v>0</v>
      </c>
      <c r="J273" s="237"/>
      <c r="K273" s="205"/>
      <c r="L273" s="108">
        <f t="shared" si="39"/>
        <v>0</v>
      </c>
      <c r="M273" s="123"/>
      <c r="N273" s="59"/>
      <c r="O273" s="108">
        <f t="shared" si="40"/>
        <v>0</v>
      </c>
      <c r="P273" s="316"/>
    </row>
    <row r="274" spans="1:16" s="148" customFormat="1" ht="36" x14ac:dyDescent="0.25">
      <c r="A274" s="36">
        <v>7222</v>
      </c>
      <c r="B274" s="474" t="s">
        <v>243</v>
      </c>
      <c r="C274" s="334">
        <f t="shared" si="50"/>
        <v>0</v>
      </c>
      <c r="D274" s="237"/>
      <c r="E274" s="59"/>
      <c r="F274" s="506">
        <f t="shared" si="37"/>
        <v>0</v>
      </c>
      <c r="G274" s="237"/>
      <c r="H274" s="205"/>
      <c r="I274" s="108">
        <f t="shared" si="38"/>
        <v>0</v>
      </c>
      <c r="J274" s="237"/>
      <c r="K274" s="205"/>
      <c r="L274" s="108">
        <f t="shared" si="39"/>
        <v>0</v>
      </c>
      <c r="M274" s="123"/>
      <c r="N274" s="59"/>
      <c r="O274" s="108">
        <f t="shared" si="40"/>
        <v>0</v>
      </c>
      <c r="P274" s="316"/>
    </row>
    <row r="275" spans="1:16" s="148" customFormat="1" ht="36" x14ac:dyDescent="0.25">
      <c r="A275" s="31">
        <v>7223</v>
      </c>
      <c r="B275" s="472" t="s">
        <v>279</v>
      </c>
      <c r="C275" s="334">
        <f t="shared" si="50"/>
        <v>0</v>
      </c>
      <c r="D275" s="236"/>
      <c r="E275" s="53"/>
      <c r="F275" s="505">
        <f t="shared" si="37"/>
        <v>0</v>
      </c>
      <c r="G275" s="236"/>
      <c r="H275" s="204"/>
      <c r="I275" s="107">
        <f t="shared" si="38"/>
        <v>0</v>
      </c>
      <c r="J275" s="236"/>
      <c r="K275" s="204"/>
      <c r="L275" s="107">
        <f t="shared" si="39"/>
        <v>0</v>
      </c>
      <c r="M275" s="268"/>
      <c r="N275" s="53"/>
      <c r="O275" s="107">
        <f t="shared" si="40"/>
        <v>0</v>
      </c>
      <c r="P275" s="315"/>
    </row>
    <row r="276" spans="1:16" ht="24" x14ac:dyDescent="0.25">
      <c r="A276" s="109">
        <v>7230</v>
      </c>
      <c r="B276" s="474" t="s">
        <v>244</v>
      </c>
      <c r="C276" s="334">
        <f t="shared" si="50"/>
        <v>0</v>
      </c>
      <c r="D276" s="237"/>
      <c r="E276" s="59"/>
      <c r="F276" s="506">
        <f t="shared" si="37"/>
        <v>0</v>
      </c>
      <c r="G276" s="237"/>
      <c r="H276" s="205"/>
      <c r="I276" s="108">
        <f t="shared" si="38"/>
        <v>0</v>
      </c>
      <c r="J276" s="237"/>
      <c r="K276" s="205"/>
      <c r="L276" s="108">
        <f t="shared" si="39"/>
        <v>0</v>
      </c>
      <c r="M276" s="123"/>
      <c r="N276" s="59"/>
      <c r="O276" s="108">
        <f t="shared" si="40"/>
        <v>0</v>
      </c>
      <c r="P276" s="316"/>
    </row>
    <row r="277" spans="1:16" ht="24" x14ac:dyDescent="0.25">
      <c r="A277" s="109">
        <v>7240</v>
      </c>
      <c r="B277" s="474" t="s">
        <v>245</v>
      </c>
      <c r="C277" s="334">
        <f t="shared" si="50"/>
        <v>0</v>
      </c>
      <c r="D277" s="238">
        <f>SUM(D278:D279)</f>
        <v>0</v>
      </c>
      <c r="E277" s="40">
        <f>SUM(E278:E279)</f>
        <v>0</v>
      </c>
      <c r="F277" s="507">
        <f t="shared" si="37"/>
        <v>0</v>
      </c>
      <c r="G277" s="238">
        <f>SUM(G278:G279)</f>
        <v>0</v>
      </c>
      <c r="H277" s="116">
        <f>SUM(H278:H279)</f>
        <v>0</v>
      </c>
      <c r="I277" s="110">
        <f t="shared" si="38"/>
        <v>0</v>
      </c>
      <c r="J277" s="238">
        <f>SUM(J278:J279)</f>
        <v>0</v>
      </c>
      <c r="K277" s="116">
        <f>SUM(K278:K279)</f>
        <v>0</v>
      </c>
      <c r="L277" s="110">
        <f t="shared" si="39"/>
        <v>0</v>
      </c>
      <c r="M277" s="133">
        <f>SUM(M278:M279)</f>
        <v>0</v>
      </c>
      <c r="N277" s="40">
        <f>SUM(N278:N279)</f>
        <v>0</v>
      </c>
      <c r="O277" s="110">
        <f>SUM(O278:O279)</f>
        <v>0</v>
      </c>
      <c r="P277" s="316"/>
    </row>
    <row r="278" spans="1:16" ht="48" x14ac:dyDescent="0.25">
      <c r="A278" s="36">
        <v>7245</v>
      </c>
      <c r="B278" s="474" t="s">
        <v>246</v>
      </c>
      <c r="C278" s="334">
        <f t="shared" si="50"/>
        <v>0</v>
      </c>
      <c r="D278" s="237"/>
      <c r="E278" s="59"/>
      <c r="F278" s="506">
        <f t="shared" si="37"/>
        <v>0</v>
      </c>
      <c r="G278" s="237"/>
      <c r="H278" s="205"/>
      <c r="I278" s="108">
        <f t="shared" si="38"/>
        <v>0</v>
      </c>
      <c r="J278" s="237"/>
      <c r="K278" s="205"/>
      <c r="L278" s="108">
        <f t="shared" si="39"/>
        <v>0</v>
      </c>
      <c r="M278" s="123"/>
      <c r="N278" s="59"/>
      <c r="O278" s="108">
        <f t="shared" ref="O278:O281" si="63">M278+N278</f>
        <v>0</v>
      </c>
      <c r="P278" s="316"/>
    </row>
    <row r="279" spans="1:16" ht="94.5" customHeight="1" x14ac:dyDescent="0.25">
      <c r="A279" s="36">
        <v>7246</v>
      </c>
      <c r="B279" s="474" t="s">
        <v>247</v>
      </c>
      <c r="C279" s="334">
        <f t="shared" si="50"/>
        <v>0</v>
      </c>
      <c r="D279" s="237"/>
      <c r="E279" s="59"/>
      <c r="F279" s="506">
        <f t="shared" si="37"/>
        <v>0</v>
      </c>
      <c r="G279" s="237"/>
      <c r="H279" s="205"/>
      <c r="I279" s="108">
        <f t="shared" si="38"/>
        <v>0</v>
      </c>
      <c r="J279" s="237"/>
      <c r="K279" s="205"/>
      <c r="L279" s="108">
        <f t="shared" si="39"/>
        <v>0</v>
      </c>
      <c r="M279" s="123"/>
      <c r="N279" s="59"/>
      <c r="O279" s="108">
        <f t="shared" si="63"/>
        <v>0</v>
      </c>
      <c r="P279" s="316"/>
    </row>
    <row r="280" spans="1:16" ht="24" x14ac:dyDescent="0.25">
      <c r="A280" s="109">
        <v>7260</v>
      </c>
      <c r="B280" s="474" t="s">
        <v>248</v>
      </c>
      <c r="C280" s="334">
        <f t="shared" si="50"/>
        <v>0</v>
      </c>
      <c r="D280" s="236"/>
      <c r="E280" s="53"/>
      <c r="F280" s="505">
        <f t="shared" si="37"/>
        <v>0</v>
      </c>
      <c r="G280" s="236"/>
      <c r="H280" s="204"/>
      <c r="I280" s="107">
        <f t="shared" si="38"/>
        <v>0</v>
      </c>
      <c r="J280" s="236"/>
      <c r="K280" s="204"/>
      <c r="L280" s="107">
        <f t="shared" si="39"/>
        <v>0</v>
      </c>
      <c r="M280" s="268"/>
      <c r="N280" s="53"/>
      <c r="O280" s="107">
        <f t="shared" si="63"/>
        <v>0</v>
      </c>
      <c r="P280" s="315"/>
    </row>
    <row r="281" spans="1:16" x14ac:dyDescent="0.25">
      <c r="A281" s="44">
        <v>7700</v>
      </c>
      <c r="B281" s="502" t="s">
        <v>249</v>
      </c>
      <c r="C281" s="335">
        <f t="shared" si="50"/>
        <v>0</v>
      </c>
      <c r="D281" s="244">
        <f>D282</f>
        <v>0</v>
      </c>
      <c r="E281" s="61">
        <f>SUM(E282)</f>
        <v>0</v>
      </c>
      <c r="F281" s="520">
        <f t="shared" si="37"/>
        <v>0</v>
      </c>
      <c r="G281" s="244">
        <f>G282</f>
        <v>0</v>
      </c>
      <c r="H281" s="211">
        <f>SUM(H282)</f>
        <v>0</v>
      </c>
      <c r="I281" s="258">
        <f t="shared" si="38"/>
        <v>0</v>
      </c>
      <c r="J281" s="244">
        <f>J282</f>
        <v>0</v>
      </c>
      <c r="K281" s="211">
        <f>SUM(K282)</f>
        <v>0</v>
      </c>
      <c r="L281" s="258">
        <f t="shared" si="39"/>
        <v>0</v>
      </c>
      <c r="M281" s="135">
        <f>SUM(M282)</f>
        <v>0</v>
      </c>
      <c r="N281" s="61">
        <f>SUM(N282)</f>
        <v>0</v>
      </c>
      <c r="O281" s="258">
        <f t="shared" si="63"/>
        <v>0</v>
      </c>
      <c r="P281" s="326"/>
    </row>
    <row r="282" spans="1:16" x14ac:dyDescent="0.25">
      <c r="A282" s="62">
        <v>7720</v>
      </c>
      <c r="B282" s="476" t="s">
        <v>250</v>
      </c>
      <c r="C282" s="340">
        <f t="shared" si="50"/>
        <v>0</v>
      </c>
      <c r="D282" s="248"/>
      <c r="E282" s="65"/>
      <c r="F282" s="521">
        <f t="shared" si="37"/>
        <v>0</v>
      </c>
      <c r="G282" s="248"/>
      <c r="H282" s="214"/>
      <c r="I282" s="163">
        <f t="shared" si="38"/>
        <v>0</v>
      </c>
      <c r="J282" s="248"/>
      <c r="K282" s="214"/>
      <c r="L282" s="163">
        <f>J282+K282</f>
        <v>0</v>
      </c>
      <c r="M282" s="269"/>
      <c r="N282" s="65"/>
      <c r="O282" s="163">
        <f>M282+N282</f>
        <v>0</v>
      </c>
      <c r="P282" s="319"/>
    </row>
    <row r="283" spans="1:16" x14ac:dyDescent="0.25">
      <c r="A283" s="162"/>
      <c r="B283" s="487" t="s">
        <v>281</v>
      </c>
      <c r="C283" s="409">
        <f t="shared" si="50"/>
        <v>0</v>
      </c>
      <c r="D283" s="129">
        <f>SUM(D284:D285)</f>
        <v>0</v>
      </c>
      <c r="E283" s="105">
        <f>SUM(E284:E285)</f>
        <v>0</v>
      </c>
      <c r="F283" s="504">
        <f t="shared" si="37"/>
        <v>0</v>
      </c>
      <c r="G283" s="129">
        <f>SUM(G284:G285)</f>
        <v>0</v>
      </c>
      <c r="H283" s="203">
        <f>SUM(H284:H285)</f>
        <v>0</v>
      </c>
      <c r="I283" s="106">
        <f t="shared" si="38"/>
        <v>0</v>
      </c>
      <c r="J283" s="129">
        <f>SUM(J284:J285)</f>
        <v>0</v>
      </c>
      <c r="K283" s="203">
        <f>SUM(K284:K285)</f>
        <v>0</v>
      </c>
      <c r="L283" s="106">
        <f t="shared" si="39"/>
        <v>0</v>
      </c>
      <c r="M283" s="134">
        <f>SUM(M284:M285)</f>
        <v>0</v>
      </c>
      <c r="N283" s="105">
        <f>SUM(N284:N285)</f>
        <v>0</v>
      </c>
      <c r="O283" s="106">
        <f t="shared" ref="O283:O286" si="64">M283+N283</f>
        <v>0</v>
      </c>
      <c r="P283" s="320"/>
    </row>
    <row r="284" spans="1:16" x14ac:dyDescent="0.25">
      <c r="A284" s="145" t="s">
        <v>284</v>
      </c>
      <c r="B284" s="461" t="s">
        <v>282</v>
      </c>
      <c r="C284" s="334">
        <f t="shared" si="50"/>
        <v>0</v>
      </c>
      <c r="D284" s="237"/>
      <c r="E284" s="59"/>
      <c r="F284" s="506">
        <f t="shared" si="37"/>
        <v>0</v>
      </c>
      <c r="G284" s="237"/>
      <c r="H284" s="205"/>
      <c r="I284" s="108">
        <f t="shared" si="38"/>
        <v>0</v>
      </c>
      <c r="J284" s="237"/>
      <c r="K284" s="205"/>
      <c r="L284" s="108">
        <f t="shared" si="39"/>
        <v>0</v>
      </c>
      <c r="M284" s="123"/>
      <c r="N284" s="59"/>
      <c r="O284" s="108">
        <f t="shared" si="64"/>
        <v>0</v>
      </c>
      <c r="P284" s="316"/>
    </row>
    <row r="285" spans="1:16" ht="24" x14ac:dyDescent="0.25">
      <c r="A285" s="145" t="s">
        <v>285</v>
      </c>
      <c r="B285" s="522" t="s">
        <v>283</v>
      </c>
      <c r="C285" s="409">
        <f t="shared" si="50"/>
        <v>0</v>
      </c>
      <c r="D285" s="236"/>
      <c r="E285" s="53"/>
      <c r="F285" s="505">
        <f t="shared" si="37"/>
        <v>0</v>
      </c>
      <c r="G285" s="236"/>
      <c r="H285" s="204"/>
      <c r="I285" s="107">
        <f t="shared" si="38"/>
        <v>0</v>
      </c>
      <c r="J285" s="236"/>
      <c r="K285" s="204"/>
      <c r="L285" s="107">
        <f t="shared" si="39"/>
        <v>0</v>
      </c>
      <c r="M285" s="268"/>
      <c r="N285" s="53"/>
      <c r="O285" s="107">
        <f t="shared" si="64"/>
        <v>0</v>
      </c>
      <c r="P285" s="315"/>
    </row>
    <row r="286" spans="1:16" x14ac:dyDescent="0.25">
      <c r="A286" s="151"/>
      <c r="B286" s="523" t="s">
        <v>251</v>
      </c>
      <c r="C286" s="415">
        <f>SUM(C283,C269,C231,C196,C188,C174,C76,C54)</f>
        <v>0</v>
      </c>
      <c r="D286" s="246">
        <f>SUM(D283,D269,D231,D196,D188,D174,D76,D54)</f>
        <v>0</v>
      </c>
      <c r="E286" s="524">
        <f>SUM(E283,E269,E231,E196,E188,E174,E76,E54)</f>
        <v>0</v>
      </c>
      <c r="F286" s="525">
        <f t="shared" si="37"/>
        <v>0</v>
      </c>
      <c r="G286" s="246">
        <f>SUM(G283,G269,G231,G196,G188,G174,G76,G54)</f>
        <v>0</v>
      </c>
      <c r="H286" s="153">
        <f>SUM(H283,H269,H231,H196,H188,H174,H76,H54)</f>
        <v>0</v>
      </c>
      <c r="I286" s="260">
        <f t="shared" si="38"/>
        <v>0</v>
      </c>
      <c r="J286" s="246">
        <f>SUM(J283,J269,J231,J196,J188,J174,J76,J54)</f>
        <v>0</v>
      </c>
      <c r="K286" s="153">
        <f>SUM(K283,K269,K231,K196,K188,K174,K76,K54)</f>
        <v>0</v>
      </c>
      <c r="L286" s="260">
        <f t="shared" si="39"/>
        <v>0</v>
      </c>
      <c r="M286" s="138">
        <f>SUM(M283,M269,M231,M196,M188,M174,M76,M54)</f>
        <v>0</v>
      </c>
      <c r="N286" s="128">
        <f>SUM(N283,N269,N231,N196,N188,N174,N76,N54)</f>
        <v>0</v>
      </c>
      <c r="O286" s="154">
        <f t="shared" si="64"/>
        <v>0</v>
      </c>
      <c r="P286" s="325"/>
    </row>
    <row r="287" spans="1:16" ht="3" customHeight="1" x14ac:dyDescent="0.25">
      <c r="A287" s="151"/>
      <c r="B287" s="526"/>
      <c r="C287" s="412"/>
      <c r="D287" s="243"/>
      <c r="E287" s="128"/>
      <c r="F287" s="514"/>
      <c r="G287" s="243"/>
      <c r="H287" s="210"/>
      <c r="I287" s="154"/>
      <c r="J287" s="243"/>
      <c r="K287" s="210"/>
      <c r="L287" s="154"/>
      <c r="M287" s="138"/>
      <c r="N287" s="128"/>
      <c r="O287" s="154"/>
      <c r="P287" s="330"/>
    </row>
    <row r="288" spans="1:16" s="19" customFormat="1" x14ac:dyDescent="0.25">
      <c r="A288" s="913" t="s">
        <v>252</v>
      </c>
      <c r="B288" s="989"/>
      <c r="C288" s="416">
        <f t="shared" ref="C288" si="65">F288+I288+L288+O288</f>
        <v>0</v>
      </c>
      <c r="D288" s="247">
        <f>SUM(D26,D27,D43)-D52</f>
        <v>0</v>
      </c>
      <c r="E288" s="156">
        <f>SUM(E26,E27,E43)-E52</f>
        <v>0</v>
      </c>
      <c r="F288" s="527">
        <f>D288+E288</f>
        <v>0</v>
      </c>
      <c r="G288" s="247">
        <f>SUM(G26,G27,G43)-G52</f>
        <v>0</v>
      </c>
      <c r="H288" s="213">
        <f>SUM(H26,H27,H43)-H52</f>
        <v>0</v>
      </c>
      <c r="I288" s="160">
        <f>G288+H288</f>
        <v>0</v>
      </c>
      <c r="J288" s="247">
        <f>(J28+J44)-J52</f>
        <v>0</v>
      </c>
      <c r="K288" s="213">
        <f>(K28+K44)-K52</f>
        <v>0</v>
      </c>
      <c r="L288" s="160">
        <f>J288+K288</f>
        <v>0</v>
      </c>
      <c r="M288" s="155">
        <f>M46-M52</f>
        <v>0</v>
      </c>
      <c r="N288" s="156">
        <f>N46-N52</f>
        <v>0</v>
      </c>
      <c r="O288" s="160">
        <f>M288+N288</f>
        <v>0</v>
      </c>
      <c r="P288" s="331"/>
    </row>
    <row r="289" spans="1:16" ht="3" customHeight="1" x14ac:dyDescent="0.25">
      <c r="A289" s="157"/>
      <c r="B289" s="528"/>
      <c r="C289" s="412"/>
      <c r="D289" s="243"/>
      <c r="E289" s="128"/>
      <c r="F289" s="514"/>
      <c r="G289" s="243"/>
      <c r="H289" s="210"/>
      <c r="I289" s="154"/>
      <c r="J289" s="243"/>
      <c r="K289" s="210"/>
      <c r="L289" s="154"/>
      <c r="M289" s="138"/>
      <c r="N289" s="128"/>
      <c r="O289" s="154"/>
      <c r="P289" s="330"/>
    </row>
    <row r="290" spans="1:16" s="19" customFormat="1" x14ac:dyDescent="0.25">
      <c r="A290" s="913" t="s">
        <v>253</v>
      </c>
      <c r="B290" s="989"/>
      <c r="C290" s="416">
        <f>SUM(C291,C293)-C301+C303</f>
        <v>0</v>
      </c>
      <c r="D290" s="247">
        <f t="shared" ref="D290:E290" si="66">SUM(D291,D293)-D301+D303</f>
        <v>0</v>
      </c>
      <c r="E290" s="156">
        <f t="shared" si="66"/>
        <v>0</v>
      </c>
      <c r="F290" s="527">
        <f>D290+E290</f>
        <v>0</v>
      </c>
      <c r="G290" s="247">
        <f t="shared" ref="G290:H290" si="67">SUM(G291,G293)-G301+G303</f>
        <v>0</v>
      </c>
      <c r="H290" s="213">
        <f t="shared" si="67"/>
        <v>0</v>
      </c>
      <c r="I290" s="160">
        <f>G290+H290</f>
        <v>0</v>
      </c>
      <c r="J290" s="247">
        <f t="shared" ref="J290:K290" si="68">SUM(J291,J293)-J301+J303</f>
        <v>0</v>
      </c>
      <c r="K290" s="213">
        <f t="shared" si="68"/>
        <v>0</v>
      </c>
      <c r="L290" s="160">
        <f>J290+K290</f>
        <v>0</v>
      </c>
      <c r="M290" s="155">
        <f t="shared" ref="M290:N290" si="69">SUM(M291,M293)-M301+M303</f>
        <v>0</v>
      </c>
      <c r="N290" s="156">
        <f t="shared" si="69"/>
        <v>0</v>
      </c>
      <c r="O290" s="160">
        <f>M290+N290</f>
        <v>0</v>
      </c>
      <c r="P290" s="331"/>
    </row>
    <row r="291" spans="1:16" s="19" customFormat="1" x14ac:dyDescent="0.25">
      <c r="A291" s="159" t="s">
        <v>254</v>
      </c>
      <c r="B291" s="529" t="s">
        <v>255</v>
      </c>
      <c r="C291" s="416">
        <f>C23-C283</f>
        <v>78774</v>
      </c>
      <c r="D291" s="247">
        <f>D23-D283</f>
        <v>0</v>
      </c>
      <c r="E291" s="156">
        <f>E23-E283</f>
        <v>78774</v>
      </c>
      <c r="F291" s="527">
        <f>D291+E291</f>
        <v>78774</v>
      </c>
      <c r="G291" s="247">
        <f>G23-G283</f>
        <v>0</v>
      </c>
      <c r="H291" s="213">
        <f>H23-H283</f>
        <v>0</v>
      </c>
      <c r="I291" s="160">
        <f>G291+H291</f>
        <v>0</v>
      </c>
      <c r="J291" s="247">
        <f>J23-J283</f>
        <v>0</v>
      </c>
      <c r="K291" s="213">
        <f>K23-K283</f>
        <v>0</v>
      </c>
      <c r="L291" s="160">
        <f>J291+K291</f>
        <v>0</v>
      </c>
      <c r="M291" s="155">
        <f>M23-M283</f>
        <v>0</v>
      </c>
      <c r="N291" s="156">
        <f>N23-N283</f>
        <v>0</v>
      </c>
      <c r="O291" s="160">
        <f>M291+N291</f>
        <v>0</v>
      </c>
      <c r="P291" s="331"/>
    </row>
    <row r="292" spans="1:16" ht="3" customHeight="1" x14ac:dyDescent="0.25">
      <c r="A292" s="151"/>
      <c r="B292" s="526"/>
      <c r="C292" s="412"/>
      <c r="D292" s="243"/>
      <c r="E292" s="128"/>
      <c r="F292" s="514"/>
      <c r="G292" s="243"/>
      <c r="H292" s="210"/>
      <c r="I292" s="154"/>
      <c r="J292" s="243"/>
      <c r="K292" s="210"/>
      <c r="L292" s="154"/>
      <c r="M292" s="138"/>
      <c r="N292" s="128"/>
      <c r="O292" s="154"/>
      <c r="P292" s="330"/>
    </row>
    <row r="293" spans="1:16" s="19" customFormat="1" x14ac:dyDescent="0.25">
      <c r="A293" s="161" t="s">
        <v>256</v>
      </c>
      <c r="B293" s="530" t="s">
        <v>257</v>
      </c>
      <c r="C293" s="416">
        <f>SUM(C294,C296,C298)-SUM(C295,C297,C299)</f>
        <v>0</v>
      </c>
      <c r="D293" s="247">
        <f t="shared" ref="D293:E293" si="70">SUM(D294,D296,D298)-SUM(D295,D297,D299)</f>
        <v>0</v>
      </c>
      <c r="E293" s="156">
        <f t="shared" si="70"/>
        <v>0</v>
      </c>
      <c r="F293" s="527">
        <f>D293+E293</f>
        <v>0</v>
      </c>
      <c r="G293" s="247">
        <f t="shared" ref="G293:H293" si="71">SUM(G294,G296,G298)-SUM(G295,G297,G299)</f>
        <v>0</v>
      </c>
      <c r="H293" s="213">
        <f t="shared" si="71"/>
        <v>0</v>
      </c>
      <c r="I293" s="160">
        <f>G293+H293</f>
        <v>0</v>
      </c>
      <c r="J293" s="247">
        <f t="shared" ref="J293:K293" si="72">SUM(J294,J296,J298)-SUM(J295,J297,J299)</f>
        <v>0</v>
      </c>
      <c r="K293" s="213">
        <f t="shared" si="72"/>
        <v>0</v>
      </c>
      <c r="L293" s="160">
        <f>J293+K293</f>
        <v>0</v>
      </c>
      <c r="M293" s="155">
        <f t="shared" ref="M293:N293" si="73">SUM(M294,M296,M298)-SUM(M295,M297,M299)</f>
        <v>0</v>
      </c>
      <c r="N293" s="156">
        <f t="shared" si="73"/>
        <v>0</v>
      </c>
      <c r="O293" s="160">
        <f>M293+N293</f>
        <v>0</v>
      </c>
      <c r="P293" s="331"/>
    </row>
    <row r="294" spans="1:16" x14ac:dyDescent="0.25">
      <c r="A294" s="162" t="s">
        <v>258</v>
      </c>
      <c r="B294" s="531" t="s">
        <v>259</v>
      </c>
      <c r="C294" s="340">
        <f t="shared" ref="C294:C303" si="74">F294+I294+L294+O294</f>
        <v>0</v>
      </c>
      <c r="D294" s="248"/>
      <c r="E294" s="65"/>
      <c r="F294" s="521">
        <f>D294+E294</f>
        <v>0</v>
      </c>
      <c r="G294" s="248"/>
      <c r="H294" s="214"/>
      <c r="I294" s="163">
        <f>G294+H294</f>
        <v>0</v>
      </c>
      <c r="J294" s="248"/>
      <c r="K294" s="214"/>
      <c r="L294" s="163">
        <f>J294+K294</f>
        <v>0</v>
      </c>
      <c r="M294" s="269"/>
      <c r="N294" s="65"/>
      <c r="O294" s="163">
        <f>M294+N294</f>
        <v>0</v>
      </c>
      <c r="P294" s="319"/>
    </row>
    <row r="295" spans="1:16" ht="24" x14ac:dyDescent="0.25">
      <c r="A295" s="145" t="s">
        <v>260</v>
      </c>
      <c r="B295" s="532" t="s">
        <v>261</v>
      </c>
      <c r="C295" s="334">
        <f t="shared" si="74"/>
        <v>0</v>
      </c>
      <c r="D295" s="237"/>
      <c r="E295" s="59"/>
      <c r="F295" s="506">
        <f>D295+E295</f>
        <v>0</v>
      </c>
      <c r="G295" s="237"/>
      <c r="H295" s="205"/>
      <c r="I295" s="108">
        <f>G295+H295</f>
        <v>0</v>
      </c>
      <c r="J295" s="237"/>
      <c r="K295" s="205"/>
      <c r="L295" s="108">
        <f>J295+K295</f>
        <v>0</v>
      </c>
      <c r="M295" s="123"/>
      <c r="N295" s="59"/>
      <c r="O295" s="108">
        <f>M295+N295</f>
        <v>0</v>
      </c>
      <c r="P295" s="316"/>
    </row>
    <row r="296" spans="1:16" x14ac:dyDescent="0.25">
      <c r="A296" s="145" t="s">
        <v>262</v>
      </c>
      <c r="B296" s="532" t="s">
        <v>263</v>
      </c>
      <c r="C296" s="334">
        <f t="shared" si="74"/>
        <v>0</v>
      </c>
      <c r="D296" s="237"/>
      <c r="E296" s="59"/>
      <c r="F296" s="506">
        <f>D296+E296</f>
        <v>0</v>
      </c>
      <c r="G296" s="237"/>
      <c r="H296" s="205"/>
      <c r="I296" s="108">
        <f t="shared" ref="I296:I303" si="75">G296+H296</f>
        <v>0</v>
      </c>
      <c r="J296" s="237"/>
      <c r="K296" s="205"/>
      <c r="L296" s="108">
        <f t="shared" ref="L296:L303" si="76">J296+K296</f>
        <v>0</v>
      </c>
      <c r="M296" s="123"/>
      <c r="N296" s="59"/>
      <c r="O296" s="108">
        <f t="shared" ref="O296:O303" si="77">M296+N296</f>
        <v>0</v>
      </c>
      <c r="P296" s="316"/>
    </row>
    <row r="297" spans="1:16" ht="24" x14ac:dyDescent="0.25">
      <c r="A297" s="145" t="s">
        <v>264</v>
      </c>
      <c r="B297" s="532" t="s">
        <v>265</v>
      </c>
      <c r="C297" s="334">
        <f t="shared" si="74"/>
        <v>0</v>
      </c>
      <c r="D297" s="237"/>
      <c r="E297" s="59"/>
      <c r="F297" s="506">
        <f t="shared" ref="F297:F303" si="78">D297+E297</f>
        <v>0</v>
      </c>
      <c r="G297" s="237"/>
      <c r="H297" s="205"/>
      <c r="I297" s="108">
        <f t="shared" si="75"/>
        <v>0</v>
      </c>
      <c r="J297" s="237"/>
      <c r="K297" s="205"/>
      <c r="L297" s="108">
        <f t="shared" si="76"/>
        <v>0</v>
      </c>
      <c r="M297" s="123"/>
      <c r="N297" s="59"/>
      <c r="O297" s="108">
        <f t="shared" si="77"/>
        <v>0</v>
      </c>
      <c r="P297" s="316"/>
    </row>
    <row r="298" spans="1:16" x14ac:dyDescent="0.25">
      <c r="A298" s="145" t="s">
        <v>266</v>
      </c>
      <c r="B298" s="532" t="s">
        <v>267</v>
      </c>
      <c r="C298" s="334">
        <f t="shared" si="74"/>
        <v>0</v>
      </c>
      <c r="D298" s="237"/>
      <c r="E298" s="59"/>
      <c r="F298" s="506">
        <f t="shared" si="78"/>
        <v>0</v>
      </c>
      <c r="G298" s="237"/>
      <c r="H298" s="205"/>
      <c r="I298" s="108">
        <f t="shared" si="75"/>
        <v>0</v>
      </c>
      <c r="J298" s="237"/>
      <c r="K298" s="205"/>
      <c r="L298" s="108">
        <f t="shared" si="76"/>
        <v>0</v>
      </c>
      <c r="M298" s="123"/>
      <c r="N298" s="59"/>
      <c r="O298" s="108">
        <f t="shared" si="77"/>
        <v>0</v>
      </c>
      <c r="P298" s="316"/>
    </row>
    <row r="299" spans="1:16" ht="24" x14ac:dyDescent="0.25">
      <c r="A299" s="164" t="s">
        <v>268</v>
      </c>
      <c r="B299" s="533" t="s">
        <v>269</v>
      </c>
      <c r="C299" s="512">
        <f t="shared" si="74"/>
        <v>0</v>
      </c>
      <c r="D299" s="242"/>
      <c r="E299" s="125"/>
      <c r="F299" s="513">
        <f t="shared" si="78"/>
        <v>0</v>
      </c>
      <c r="G299" s="242"/>
      <c r="H299" s="209"/>
      <c r="I299" s="149">
        <f t="shared" si="75"/>
        <v>0</v>
      </c>
      <c r="J299" s="242"/>
      <c r="K299" s="209"/>
      <c r="L299" s="149">
        <f t="shared" si="76"/>
        <v>0</v>
      </c>
      <c r="M299" s="126"/>
      <c r="N299" s="125"/>
      <c r="O299" s="149">
        <f t="shared" si="77"/>
        <v>0</v>
      </c>
      <c r="P299" s="327"/>
    </row>
    <row r="300" spans="1:16" ht="3" customHeight="1" x14ac:dyDescent="0.25">
      <c r="A300" s="151"/>
      <c r="B300" s="526"/>
      <c r="C300" s="412"/>
      <c r="D300" s="243"/>
      <c r="E300" s="128"/>
      <c r="F300" s="514"/>
      <c r="G300" s="243"/>
      <c r="H300" s="210"/>
      <c r="I300" s="154"/>
      <c r="J300" s="243"/>
      <c r="K300" s="210"/>
      <c r="L300" s="154"/>
      <c r="M300" s="138"/>
      <c r="N300" s="128"/>
      <c r="O300" s="154"/>
      <c r="P300" s="330"/>
    </row>
    <row r="301" spans="1:16" s="19" customFormat="1" x14ac:dyDescent="0.25">
      <c r="A301" s="161" t="s">
        <v>270</v>
      </c>
      <c r="B301" s="530" t="s">
        <v>271</v>
      </c>
      <c r="C301" s="416">
        <f t="shared" si="74"/>
        <v>0</v>
      </c>
      <c r="D301" s="249"/>
      <c r="E301" s="167"/>
      <c r="F301" s="534">
        <f t="shared" si="78"/>
        <v>0</v>
      </c>
      <c r="G301" s="249"/>
      <c r="H301" s="215"/>
      <c r="I301" s="168">
        <f t="shared" si="75"/>
        <v>0</v>
      </c>
      <c r="J301" s="249"/>
      <c r="K301" s="215"/>
      <c r="L301" s="168">
        <f t="shared" si="76"/>
        <v>0</v>
      </c>
      <c r="M301" s="277"/>
      <c r="N301" s="167"/>
      <c r="O301" s="168">
        <f t="shared" si="77"/>
        <v>0</v>
      </c>
      <c r="P301" s="331"/>
    </row>
    <row r="302" spans="1:16" s="19" customFormat="1" ht="3" customHeight="1" x14ac:dyDescent="0.25">
      <c r="A302" s="161"/>
      <c r="B302" s="169"/>
      <c r="C302" s="418"/>
      <c r="D302" s="250"/>
      <c r="E302" s="535"/>
      <c r="F302" s="536"/>
      <c r="G302" s="233"/>
      <c r="H302" s="201"/>
      <c r="I302" s="97"/>
      <c r="J302" s="233"/>
      <c r="K302" s="201"/>
      <c r="L302" s="97"/>
      <c r="M302" s="274"/>
      <c r="N302" s="96"/>
      <c r="O302" s="97"/>
      <c r="P302" s="332"/>
    </row>
    <row r="303" spans="1:16" s="19" customFormat="1" ht="48" x14ac:dyDescent="0.25">
      <c r="A303" s="161" t="s">
        <v>272</v>
      </c>
      <c r="B303" s="171" t="s">
        <v>273</v>
      </c>
      <c r="C303" s="418">
        <f t="shared" si="74"/>
        <v>-78774</v>
      </c>
      <c r="D303" s="251"/>
      <c r="E303" s="537">
        <v>-78774</v>
      </c>
      <c r="F303" s="538">
        <f t="shared" si="78"/>
        <v>-78774</v>
      </c>
      <c r="G303" s="249"/>
      <c r="H303" s="215"/>
      <c r="I303" s="168">
        <f t="shared" si="75"/>
        <v>0</v>
      </c>
      <c r="J303" s="249"/>
      <c r="K303" s="215"/>
      <c r="L303" s="168">
        <f t="shared" si="76"/>
        <v>0</v>
      </c>
      <c r="M303" s="277"/>
      <c r="N303" s="167"/>
      <c r="O303" s="168">
        <f t="shared" si="77"/>
        <v>0</v>
      </c>
      <c r="P303" s="33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</sheetData>
  <sheetProtection algorithmName="SHA-512" hashValue="346rMEkppKg2EnkLDJj6bVxC9Ay7vig9CjAW/fSmyAknstXvi7NfBWHyVvkBH1RuAsQO/ke/2ok4jHhHoCmOsQ==" saltValue="rl6uXkWsmF98iTmKzNVb7w==" spinCount="100000" sheet="1" objects="1" scenarios="1" formatCells="0" formatColumns="0" formatRows="0"/>
  <mergeCells count="32">
    <mergeCell ref="A288:B288"/>
    <mergeCell ref="A290:B290"/>
    <mergeCell ref="H18:H19"/>
    <mergeCell ref="I18:I19"/>
    <mergeCell ref="J18:J19"/>
    <mergeCell ref="C16:P16"/>
    <mergeCell ref="A17:A19"/>
    <mergeCell ref="B17:B19"/>
    <mergeCell ref="C17:O17"/>
    <mergeCell ref="P17:P19"/>
    <mergeCell ref="C18:C19"/>
    <mergeCell ref="D18:D19"/>
    <mergeCell ref="E18:E19"/>
    <mergeCell ref="F18:F19"/>
    <mergeCell ref="G18:G19"/>
    <mergeCell ref="N18:N19"/>
    <mergeCell ref="O18:O19"/>
    <mergeCell ref="K18:K19"/>
    <mergeCell ref="L18:L19"/>
    <mergeCell ref="M18:M19"/>
    <mergeCell ref="C15:P15"/>
    <mergeCell ref="A2:P2"/>
    <mergeCell ref="A3:P3"/>
    <mergeCell ref="C5:P5"/>
    <mergeCell ref="C6:P6"/>
    <mergeCell ref="C7:P7"/>
    <mergeCell ref="C8:P8"/>
    <mergeCell ref="C9:P9"/>
    <mergeCell ref="C11:P11"/>
    <mergeCell ref="C12:P12"/>
    <mergeCell ref="C13:P13"/>
    <mergeCell ref="C14:P14"/>
  </mergeCells>
  <pageMargins left="1.1811023622047245" right="0.39370078740157483" top="0.39370078740157483" bottom="0.39370078740157483" header="0.23622047244094491" footer="0.19685039370078741"/>
  <pageSetup paperSize="9" scale="70" orientation="portrait" r:id="rId1"/>
  <headerFooter differentFirst="1">
    <oddHeader xml:space="preserve">&amp;C                               </oddHeader>
    <oddFooter xml:space="preserve">&amp;R&amp;"Times New Roman,Regular"&amp;8&amp;P (&amp;N)
</oddFooter>
    <firstHeader>&amp;R&amp;"Times New Roman,Regular"&amp;9 59.pielikums Jūrmalas pilsētas domes  2015.gada 5.marta saistošajiem noteikumiem Nr.13
(protokols Nr.6, 11.punkts) 
Tāme Nr.07.4.1.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06.1.3.</vt:lpstr>
      <vt:lpstr>08.1.13.</vt:lpstr>
      <vt:lpstr>17.pielikums</vt:lpstr>
      <vt:lpstr>08.1.15.</vt:lpstr>
      <vt:lpstr>05.2.5.</vt:lpstr>
      <vt:lpstr>07.4.1.</vt:lpstr>
      <vt:lpstr>'08.1.15.'!Print_Area</vt:lpstr>
      <vt:lpstr>'17.pielikums'!Print_Area</vt:lpstr>
      <vt:lpstr>'05.2.5.'!Print_Titles</vt:lpstr>
      <vt:lpstr>'06.1.3.'!Print_Titles</vt:lpstr>
      <vt:lpstr>'07.4.1.'!Print_Titles</vt:lpstr>
      <vt:lpstr>'08.1.13.'!Print_Titles</vt:lpstr>
      <vt:lpstr>'08.1.15.'!Print_Titles</vt:lpstr>
    </vt:vector>
  </TitlesOfParts>
  <Company>jpd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 Krutkramele</dc:creator>
  <cp:lastModifiedBy>Arnita Liepina</cp:lastModifiedBy>
  <cp:lastPrinted>2015-03-06T12:59:49Z</cp:lastPrinted>
  <dcterms:created xsi:type="dcterms:W3CDTF">2013-10-28T15:39:50Z</dcterms:created>
  <dcterms:modified xsi:type="dcterms:W3CDTF">2015-03-06T13:00:42Z</dcterms:modified>
</cp:coreProperties>
</file>